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0" windowWidth="11820" windowHeight="6540" activeTab="0"/>
  </bookViews>
  <sheets>
    <sheet name="Доходы" sheetId="1" r:id="rId1"/>
  </sheets>
  <definedNames>
    <definedName name="_xlnm.Print_Titles" localSheetId="0">'Доходы'!$10:$10</definedName>
  </definedNames>
  <calcPr fullCalcOnLoad="1"/>
</workbook>
</file>

<file path=xl/sharedStrings.xml><?xml version="1.0" encoding="utf-8"?>
<sst xmlns="http://schemas.openxmlformats.org/spreadsheetml/2006/main" count="286" uniqueCount="228">
  <si>
    <t>903 2 02 03055 05 0000 151</t>
  </si>
  <si>
    <t>902 2 02 02105 05 0000 151</t>
  </si>
  <si>
    <t>ДОХОДЫ</t>
  </si>
  <si>
    <t>Налоги на прибыль, доходы</t>
  </si>
  <si>
    <t>Налог на доходы физических лиц</t>
  </si>
  <si>
    <t>Налоги на совокупный доход</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</si>
  <si>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</si>
  <si>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</si>
  <si>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</si>
  <si>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Задолженность и перерасчеты по отмененным налогам, сборам и иным обязательным платежам</t>
  </si>
  <si>
    <t>Коды бюджетной  классификации РФ</t>
  </si>
  <si>
    <t>Штрафы, санкции, возмещение ущерба</t>
  </si>
  <si>
    <t>000 1 00 00000 00 0000 000</t>
  </si>
  <si>
    <t>000 1 01 00000 00 0000 000</t>
  </si>
  <si>
    <t>182 1 01 02000 01 0000 110</t>
  </si>
  <si>
    <t>182 1 09 00000 00 0000 000</t>
  </si>
  <si>
    <t>000 1 16 00000 00 0000 000</t>
  </si>
  <si>
    <t>000 1 11 00000 00 0000 000</t>
  </si>
  <si>
    <t>498 1 12 01000 01 0000 120</t>
  </si>
  <si>
    <t>000 1 12 00000 00 0000 000</t>
  </si>
  <si>
    <t>000 1 08 00000 00 0000 000</t>
  </si>
  <si>
    <t>Единый налог на вмененный доход для отдельных видов деятельности</t>
  </si>
  <si>
    <t>Доходы от продажи материальных и нематериальных активов</t>
  </si>
  <si>
    <t>БЕЗВОЗМЕЗДНЫЕ ПОСТУПЛЕНИЯ</t>
  </si>
  <si>
    <t>тыс. руб.</t>
  </si>
  <si>
    <t>Наименование доходного источника</t>
  </si>
  <si>
    <t>000 1 14 00000 00 0000 000</t>
  </si>
  <si>
    <t>ВСЕГО ДОХОДОВ:</t>
  </si>
  <si>
    <t>992 1 11 03050 05 0000 120</t>
  </si>
  <si>
    <t>182 1 05 02000 02 0000 110</t>
  </si>
  <si>
    <t>Безвозмездные поступления от других бюджетов бюджетной системы Российской Федерации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</si>
  <si>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</si>
  <si>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182 1 08 03010 01 0000 110 </t>
  </si>
  <si>
    <t>188 1 08 07140 01 0000 110</t>
  </si>
  <si>
    <t>188 1 08 07000 01 0000 110</t>
  </si>
  <si>
    <t xml:space="preserve">Государственная пошлина за государственную регистрацию, а также за совершение прочих юридически значимых действий  </t>
  </si>
  <si>
    <t>992 1 11 03000 00 0000 120</t>
  </si>
  <si>
    <t xml:space="preserve">Проценты, полученные от предоставления бюджетных кредитов  внутри страны  </t>
  </si>
  <si>
    <t>Проценты, полученные от предоставления бюджетных кредитов  внутри страны за счет средств бюджетов муниципальных районов</t>
  </si>
  <si>
    <t>Государственная пошлина, сборы</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</si>
  <si>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приемов квалификационных экзаменов на получение права на управление транспортными средствами </t>
  </si>
  <si>
    <t>Единый сельскохозяйственный налог</t>
  </si>
  <si>
    <t>Прочие субсидии бюджетам муниципальных районов</t>
  </si>
  <si>
    <t>905 111 05010 00 0000 120</t>
  </si>
  <si>
    <t>905 1 14 02000 00 0000 000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</si>
  <si>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 , в том числе:</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</si>
  <si>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</si>
  <si>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</si>
  <si>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</si>
  <si>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</si>
  <si>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</si>
  <si>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</si>
  <si>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</si>
  <si>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Субсидии на обеспечение условий для развития физической культуры и массового спорта</t>
  </si>
  <si>
    <t xml:space="preserve">Субсидии на компенсацию расходов по организации электроснабжения от дизельных электростанций  </t>
  </si>
  <si>
    <t>Субвенции бюджетам субъектов Российской Федерации и муниципальных образований</t>
  </si>
  <si>
    <t>Иные межбюджетные трансферты</t>
  </si>
  <si>
    <t>992 2 02 02999 05 0000 151</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</si>
  <si>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</si>
  <si>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 xml:space="preserve">Прочие субсидии  </t>
  </si>
  <si>
    <t>Субвенции на осуществление государственных полномочий по организации и осуществлению деятельности по опеке и попечительству в Томской области</t>
  </si>
  <si>
    <t>000 2 02 02999 00 0000 151</t>
  </si>
  <si>
    <t>000 2 02 02999 05 0000 151</t>
  </si>
  <si>
    <t>901 2 02 03024 05 0000 151</t>
  </si>
  <si>
    <t>904 2 02 03024 05 0000 151</t>
  </si>
  <si>
    <t>901 2 02 02999 05 0000 151</t>
  </si>
  <si>
    <t>902 2 02 03024 05 0000 151</t>
  </si>
  <si>
    <t>901 2 02 03027 05 0000 151</t>
  </si>
  <si>
    <t>901 2 02 03046 05 0000 151</t>
  </si>
  <si>
    <t>000 2 02 04000 00 0000 151</t>
  </si>
  <si>
    <t>Субвенции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</si>
  <si>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000 1 13 00000 00 0000 000</t>
  </si>
  <si>
    <t>000 1 19 00000 00 0000 000</t>
  </si>
  <si>
    <t>901 2 02 02085 05 0000 151</t>
  </si>
  <si>
    <t>992 2 02 03024 05 0000 151</t>
  </si>
  <si>
    <t>План</t>
  </si>
  <si>
    <t>Ожидаемое исполнение</t>
  </si>
  <si>
    <t xml:space="preserve">Процент исполнения </t>
  </si>
  <si>
    <t>I. Исполнение по доходам</t>
  </si>
  <si>
    <t>II. Исполнение по расходам</t>
  </si>
  <si>
    <t>Код бюджетной классификации (ФКР)</t>
  </si>
  <si>
    <t>Наименование расходов</t>
  </si>
  <si>
    <t>Процент исполнения</t>
  </si>
  <si>
    <t>Общегосударственные расходы</t>
  </si>
  <si>
    <t>Национальная экономика</t>
  </si>
  <si>
    <t>Жилищно-коммунальное хозяйство</t>
  </si>
  <si>
    <t>Образование</t>
  </si>
  <si>
    <t>Здравоохранение и спорт</t>
  </si>
  <si>
    <t>Социальная политика</t>
  </si>
  <si>
    <t>ВСЕГО РАСХОДОВ</t>
  </si>
  <si>
    <t>ДЕФИЦИТ БЮДЖЕТА (со знаком "минус")</t>
  </si>
  <si>
    <t>III. Исполнение по источникам финансирования дефицита бюджета</t>
  </si>
  <si>
    <t>Наименование источника финансирвоания дефицита бюджета</t>
  </si>
  <si>
    <t>Процент исполнение</t>
  </si>
  <si>
    <t>Уменьшение прочих остатков денежных средств местного бюджета</t>
  </si>
  <si>
    <t>Итого источников финансирования дефицита бюджета</t>
  </si>
  <si>
    <t>182 1 05 00000 00 0000 000</t>
  </si>
  <si>
    <t>182 1 07 00000 00 0000 110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</si>
  <si>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</si>
  <si>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</si>
  <si>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</si>
  <si>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 xml:space="preserve">Доходы от оказания платных услуг получателями средств бюджетов муниципальных районов и компенсации затрат бюджетов муниципальных районов </t>
  </si>
  <si>
    <t>905 1 14 06000 00 0000 420</t>
  </si>
  <si>
    <t>Возврат остатков субсидий и субвенций прошлых лет</t>
  </si>
  <si>
    <t>992 2 02 02102 05 0000 151</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</si>
  <si>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</si>
  <si>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Субсидия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</si>
  <si>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</si>
  <si>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Субсидии на создание условий управления многоквартирными домами</t>
  </si>
  <si>
    <t>000 2 02 03000 00 0000 151</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</si>
  <si>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</si>
  <si>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расчету и предоставлению дотаций поселениям Томской области</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</si>
  <si>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</si>
  <si>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</si>
  <si>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992 2 02 03026 05 0000 151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</si>
  <si>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квалификационную категории</t>
  </si>
  <si>
    <t>Субвенции на выплату доплат к ежемесячному денежному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с наполняемостью более 25 человек</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</si>
  <si>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t>
  </si>
  <si>
    <t>Исполнение гарантий муниципальных районов в валюте РФ в случаях,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</si>
  <si>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Национальная  безопасность и правоохранительная деятельность</t>
  </si>
  <si>
    <t>905 111 05025 05 0000 120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</si>
  <si>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t>
  </si>
  <si>
    <t>905 1 11 09045 05 0000 120</t>
  </si>
  <si>
    <t>182 1 07 00000 00 0000 000</t>
  </si>
  <si>
    <t>182 07 01020 01 0000 110</t>
  </si>
  <si>
    <t>Субсидии на обеспечение жильем молодых семей и молодых специалистов, проживающих и работающих в сельской местности</t>
  </si>
  <si>
    <t>992 2 02 02088 05 0000 151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</si>
  <si>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</si>
  <si>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Субсидия бюджетам муниципальных районов на закупку автотранспортных средств и коммунальной техники (распоряжение Губернатора ТО от 24.06.2010 №191-р)</t>
  </si>
  <si>
    <t>Субсидия бюджетам муниципальных районов на проведение противоаварийных мроприятий в зданиях государственных и муниципальных образовательных учреждений</t>
  </si>
  <si>
    <t>Субсидия на приобретение жилых помещений для расселения жителей из зоны обрушающихся берегов (Распоряжение АТО от 25.01.2010г. №721-ра</t>
  </si>
  <si>
    <t>Субсидии на обеспечение жильем граждан Российской Федерации , проживающих в сельской местности (ОЦП "Социальное развитие села до 2012 года")</t>
  </si>
  <si>
    <t>902 2 02 02999 05 0000 151</t>
  </si>
  <si>
    <t>Субсидии на организацию отдыха детей в каникулярное время</t>
  </si>
  <si>
    <t>Субсидия на осуществление расчета с ОАО "Монтажкомплект" за выполненные аварийно-восстановительные работы оборудования котельной "Лазо" г.Колпашево, ул Крылова,9 (Распоряжение АТО от 25.10.2010г. №42-ра)</t>
  </si>
  <si>
    <t>Субсидии из резервного фонда финансирования непредвиденных расходов (Распоряжение АТО от 19.03.2010г. №13-р-в)</t>
  </si>
  <si>
    <t>Субсидии из резервного фонда финансирования непредвиденных расходов (Распоряжение АТО от 29.03.2010г. №15-р-в)</t>
  </si>
  <si>
    <t>Субсидии из резервного фонда финансирования непредвиденных расходов (Распоряжение АТО от 30.03.2010г. №229-ра)</t>
  </si>
  <si>
    <t>Субсидии из резервного фонда финансирования непредвиденных расходов (Распоряжение АТО от 12.04.2010г. №19-р-в)</t>
  </si>
  <si>
    <t>Субсидии из резервного фонда финансирования непредвиденных расходов (Распоряжение АТО от 21.04.2010г. № 319-ра)</t>
  </si>
  <si>
    <t>Субсидии из резервного фонда финансирования непредвиденных расходов (Распоряжение АТО от 22.04.2010г. № 24-р-в)</t>
  </si>
  <si>
    <t>Субсидии из резервного фонда финансирования непредвиденных расходов (Распоряжение АТО от 10.06.2010г. № 31-р-в)</t>
  </si>
  <si>
    <t>Субсидии из резервного фонда финансирования непредвиденных расходов (Распоряжение АТО от 30.06.2010г. №552-ра)</t>
  </si>
  <si>
    <t>Субсидии из резервного фонда финансирования непредвиденных расходов (Распоряжение АТО от 06.07.2010г. №584-ра)</t>
  </si>
  <si>
    <t>Субсидии из резервного фонда финансирования непредвиденных расходов (Распоряжение АТО от 19.07.2010г. №39-р-в)</t>
  </si>
  <si>
    <t>Субсидии из резервного фонда финансирования непредвиденных расходов (Распоряжение АТО от 12.08.2010г. №46-р-в)</t>
  </si>
  <si>
    <t>Субсидии из резервного фонда финансирования непредвиденных расходов (Распоряжение АТО от 20.08.2010г. №50-р-в)</t>
  </si>
  <si>
    <t>Субсидия на приобретение жилых помещений для отселения жителей г.Колпашево из опасной зоны обрушающихся берегов р.Обь</t>
  </si>
  <si>
    <t>000 2 02 02000 00 0000 151</t>
  </si>
  <si>
    <t>901 2 02 03002 05 0000 151</t>
  </si>
  <si>
    <t xml:space="preserve">Субвенции местным бюджетам на осуществление полномочий по первичному воинскому учету на территориях, где отсутствуют военные комиссариаты </t>
  </si>
  <si>
    <t>Субвенции на выплату доплат к ежемесячному денежному вознаграждению за выполнение функций классного руководителя педагогическим работникам муниципальных образовательных учреждений</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</si>
  <si>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 местным бюджетам</t>
  </si>
  <si>
    <t>Субвенция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</si>
  <si>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Субвенция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-выпускников муниципальных образовательных учреждений, находящихся (находившихся) по опекой (попечительством) или в приемных семьях, и выпускников негосударственных общеобразовательных учреждений, находящихся (находившихся) по опекой (попечительством), в приемных семьях</t>
  </si>
  <si>
    <t>Субвенция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</si>
  <si>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местным бюджетам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</si>
  <si>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 xml:space="preserve">Субвенции для осуществления отдельных государственных полномочий по поддержке сельскохозяственного производства в том числе (на осуществление  управленческих функций органами местного самоуправления) </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</si>
  <si>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</si>
  <si>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</si>
  <si>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Субвенции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федеральный бюджет</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</si>
  <si>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</si>
  <si>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</si>
  <si>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Субвенции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2005 - 2010 годах на срок до 8 лет)</t>
  </si>
  <si>
    <t>Субвенции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2005 - 2010 годах на срок до 8 лет) федеральный бюджет</t>
  </si>
  <si>
    <t>Субвенции местным бюджетам на осуществление отдельных государственных полномочий по осуществлению денежных выплат медицинскому персоналу фельдшерско-акушерских пунктов, врачам, фельдшерам и медицинским сёстрам учреждений и подразделений скорой медицинской помощи муниципальной системы здравоохранения Томской области</t>
  </si>
  <si>
    <t>901 2 02 03064 05 0000 151</t>
  </si>
  <si>
    <t>Субвенции местным бюджетам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поддержку экономически значимой региональной программы развития молочного скотоводства)</t>
  </si>
  <si>
    <t>000 2 00 00000 00 0000 000</t>
  </si>
  <si>
    <t>000 2 02 00000 00 0000 000</t>
  </si>
  <si>
    <t>000 2 02 01000 00 0000 151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</si>
  <si>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</si>
  <si>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</si>
  <si>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</si>
  <si>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000 1 06 00000 00 0000 000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</si>
  <si>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</si>
  <si>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</si>
  <si>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Земельный налог</t>
  </si>
  <si>
    <t>000 1 06 06000 00 0000 000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</si>
  <si>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поселения</t>
  </si>
  <si>
    <t>182 1 06 06013 10 0000 110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</si>
  <si>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</si>
  <si>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поселений (за исключением земельных участков муниципальных бюджетных автономных учреждений)</t>
  </si>
  <si>
    <t>905 1 14 06025 10 0000 430</t>
  </si>
  <si>
    <t>905 1 14 02053 10 0000 410</t>
  </si>
  <si>
    <t>Дотации бюджетам поселений на выравнивание  бюджетной обеспеченности</t>
  </si>
  <si>
    <t>992 2 02 01001 10 0000 151</t>
  </si>
  <si>
    <t>901 2 02 03015 10 0000 151</t>
  </si>
  <si>
    <t xml:space="preserve">Субвенции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</si>
  <si>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901 2 02 03026 10 0000 151</t>
  </si>
  <si>
    <t>902 2 02 04025 10 0000 151</t>
  </si>
  <si>
    <t>Иные межбюджетные трансферты на установку приборов учета потребления теплоэнергетических ресурсов в муниципальных учреждениях (в рамках ДЦП «Энергосбережение и повышение энергетической эффективности на территории Томской области на 2010-2012 годы и перспективу до 2020 года») (за счет остатков средств 2011 года)</t>
  </si>
  <si>
    <t xml:space="preserve">Иные межбюджетные трансферты на комплектование книжных фондов библиотек муниципальных образований </t>
  </si>
  <si>
    <t>901 2 02 02150 10 0000 151</t>
  </si>
  <si>
    <t>Иные межбюджетные трансферты на обеспечение условий для развития физической культуры и массового спорта</t>
  </si>
  <si>
    <t>901 2 02 04999 10 0000 151</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</si>
  <si>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</si>
  <si>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Иные межбюджетные трансферты бюджетам поселений на поддержку мер по обеспечению сбалансированности бюджетов</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</si>
  <si>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</si>
  <si>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Межбюджетные трансферты на исполнение судебных решений по обеспечению жилыми помещениями детей-сирот и детей,оставшихся без попечения</t>
  </si>
  <si>
    <t>Культура</t>
  </si>
  <si>
    <t>Физическая культура и спорт</t>
  </si>
  <si>
    <t>Национальная оборона</t>
  </si>
  <si>
    <t>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поселения</t>
  </si>
  <si>
    <t>182 1 06 06023 10 0000 110</t>
  </si>
  <si>
    <t>Остатки по субсидии на подготовку генеральных планов, правил землепользования и застройки поселений и городских округов</t>
  </si>
  <si>
    <t>Иные межбюджетные трансферты на капитальный ремонт и ремонт автомобильных дорог общего пользования населенных пунктов</t>
  </si>
  <si>
    <t>Иные межбюджетные трансферты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</si>
  <si>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Иные межбюджетные трансферты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</si>
  <si>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Остатки 2012 года ИМБТ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</si>
  <si>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МБТ из резервного фонда финансирования непредвиденных расходов АТО (в соответствии с распоряжением АТО от 18.06.2013 № 130-р-в)</t>
  </si>
  <si>
    <t>Иные межбюджетные трансферты на укрепление МТБ для МБУ "Саровский СКДЦ" (в соответствии с распоряжением АТО от 10.09.2013 № 205-р-в)</t>
  </si>
  <si>
    <t>Иные межбюджетные трансферты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 годы"</t>
  </si>
  <si>
    <t>Иные межбюджетные трансферты на приобретение оборудования в котельную с. Новоильинка</t>
  </si>
  <si>
    <t>Иные межбюджетные трансферты на приобретение лодочного мотора</t>
  </si>
  <si>
    <t>Иные межбюджетные трансферты на организацию водоснпбжения в с.Новоильинка</t>
  </si>
  <si>
    <t>Иные межбюджетные трансферты на обновление уличного освещения в д.Чугунка</t>
  </si>
  <si>
    <t>Оценка ожидаемого исполнения бюджета МО "Саровское сельское поселение" за 2013 год                                                     по отчету на 01.08.2013</t>
  </si>
  <si>
    <t>Гл.бухгалтер                                                                                               Трифонова О.В.</t>
  </si>
  <si>
    <t>901 1 11 05030 00 0000 120</t>
  </si>
  <si>
    <t>901 1 11 05035 05 0000 120</t>
  </si>
  <si>
    <t>901 1 11 05000 00 0000 120</t>
  </si>
  <si>
    <t xml:space="preserve">182 1 08 04020 01 0000 110 </t>
  </si>
  <si>
    <t>182 1 01 02010 01 0000 110</t>
  </si>
  <si>
    <t>182 1 05 03010 01 0000 110</t>
  </si>
  <si>
    <t>905 111 05013 10 0000 120</t>
  </si>
  <si>
    <t>Субвенции местным бюджетам на осуществление полномочий по первичному воинскому учету на территориях, где отсутствуют военские комиссариаты</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</si>
  <si>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3"/>
        <rFont val="Times New Roman"/>
        <family val="1"/>
      </rPr>
      <t>1</t>
    </r>
    <r>
      <rPr>
        <sz val="13"/>
        <rFont val="Times New Roman"/>
        <family val="1"/>
      </rPr>
      <t xml:space="preserve"> и 228 Налогового кодекса Российской Федерации</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</si>
</sst>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00.00"/>
    <numFmt numFmtId="168" formatCode="0000.0"/>
    <numFmt numFmtId="169" formatCode="0000"/>
    <numFmt numFmtId="170" formatCode="000"/>
    <numFmt numFmtId="171" formatCode="00"/>
    <numFmt numFmtId="172" formatCode="#,##0.0"/>
    <numFmt numFmtId="173" formatCode="0.0000000"/>
    <numFmt numFmtId="174" formatCode="0.000000"/>
    <numFmt numFmtId="175" formatCode="0.00000"/>
    <numFmt numFmtId="176" formatCode="0.0000"/>
    <numFmt numFmtId="177" formatCode="0.000"/>
    <numFmt numFmtId="178" formatCode="0.0"/>
    <numFmt numFmtId="179" formatCode="#,##0.0000"/>
    <numFmt numFmtId="180" formatCode="[$€-2]\ ###,000_);[Red]\([$€-2]\ ###,000\)"/>
  </numFmts>
  <fonts count="54">
    <font>
      <sz val="10"/>
      <name val="Arial Cyr"/>
      <family val="0"/>
    </font>
    <font>
      <b/>
      <sz val="12"/>
      <name val="Times New Roman Cyr"/>
      <family val="1"/>
    </font>
    <font>
      <b/>
      <sz val="12"/>
      <name val="Arial Cyr"/>
      <family val="2"/>
    </font>
    <font>
      <u val="single"/>
      <sz val="10"/>
      <color indexed="12"/>
      <name val="Arial Cyr"/>
      <family val="0"/>
    </font>
    <font>
      <u val="single"/>
      <sz val="10"/>
      <color indexed="36"/>
      <name val="Arial Cyr"/>
      <family val="0"/>
    </font>
    <font>
      <i/>
      <sz val="10"/>
      <name val="Times New Roman CYR"/>
      <family val="1"/>
    </font>
    <font>
      <sz val="12"/>
      <name val="Times New Roman Cyr"/>
      <family val="1"/>
    </font>
    <font>
      <sz val="12"/>
      <name val="Arial Cyr"/>
      <family val="0"/>
    </font>
    <font>
      <b/>
      <sz val="14"/>
      <name val="Times New Roman Cyr"/>
      <family val="1"/>
    </font>
    <font>
      <b/>
      <sz val="14"/>
      <name val="Arial Cyr"/>
      <family val="0"/>
    </font>
    <font>
      <sz val="12"/>
      <name val="Times New Roman"/>
      <family val="1"/>
    </font>
    <font>
      <b/>
      <sz val="12"/>
      <color indexed="8"/>
      <name val="Times New Roman CYR"/>
      <family val="1"/>
    </font>
    <font>
      <i/>
      <sz val="12"/>
      <name val="Times New Roman CYR"/>
      <family val="1"/>
    </font>
    <font>
      <i/>
      <sz val="12"/>
      <name val="Arial Cyr"/>
      <family val="0"/>
    </font>
    <font>
      <b/>
      <sz val="12"/>
      <name val="Times New Roman"/>
      <family val="1"/>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3"/>
      <name val="Times New Roman"/>
      <family val="1"/>
    </font>
    <font>
      <vertAlign val="superscript"/>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medium"/>
      <top>
        <color indexed="63"/>
      </top>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2">
    <xf numFmtId="0" fontId="0" fillId="0" borderId="0" xfId="0" applyAlignment="1">
      <alignment/>
    </xf>
    <xf numFmtId="0" fontId="6" fillId="0" borderId="0" xfId="0" applyFont="1" applyAlignment="1">
      <alignment horizontal="left"/>
    </xf>
    <xf numFmtId="0" fontId="7" fillId="0" borderId="0" xfId="0" applyFont="1" applyAlignment="1">
      <alignment/>
    </xf>
    <xf numFmtId="0" fontId="6" fillId="0" borderId="0" xfId="0" applyFont="1" applyAlignment="1">
      <alignment vertical="center"/>
    </xf>
    <xf numFmtId="0" fontId="6" fillId="0" borderId="0" xfId="0" applyFont="1" applyAlignment="1">
      <alignment/>
    </xf>
    <xf numFmtId="0" fontId="2" fillId="0" borderId="0" xfId="0" applyFont="1" applyAlignment="1">
      <alignment/>
    </xf>
    <xf numFmtId="0" fontId="1" fillId="0" borderId="0" xfId="0" applyFont="1" applyBorder="1" applyAlignment="1">
      <alignment vertical="center"/>
    </xf>
    <xf numFmtId="0" fontId="6" fillId="0" borderId="0" xfId="0" applyFont="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9" fillId="0" borderId="0" xfId="0" applyFont="1" applyAlignment="1">
      <alignment/>
    </xf>
    <xf numFmtId="0" fontId="5" fillId="0" borderId="10" xfId="0" applyFont="1" applyBorder="1" applyAlignment="1">
      <alignment horizontal="center" vertical="top"/>
    </xf>
    <xf numFmtId="0" fontId="1" fillId="0" borderId="10" xfId="0" applyFont="1" applyBorder="1" applyAlignment="1">
      <alignment horizontal="justify" vertical="top" wrapText="1"/>
    </xf>
    <xf numFmtId="0" fontId="6" fillId="0" borderId="10" xfId="0" applyFont="1" applyBorder="1" applyAlignment="1">
      <alignment horizontal="justify" vertical="top" wrapText="1"/>
    </xf>
    <xf numFmtId="0" fontId="7" fillId="0" borderId="0" xfId="0" applyFont="1" applyAlignment="1">
      <alignment/>
    </xf>
    <xf numFmtId="0" fontId="6" fillId="33" borderId="10" xfId="0" applyFont="1" applyFill="1" applyBorder="1" applyAlignment="1">
      <alignment horizontal="justify" wrapText="1"/>
    </xf>
    <xf numFmtId="0" fontId="6" fillId="33" borderId="10" xfId="0" applyFont="1" applyFill="1" applyBorder="1" applyAlignment="1">
      <alignment horizontal="justify" vertical="top" wrapText="1"/>
    </xf>
    <xf numFmtId="0" fontId="1" fillId="33" borderId="10" xfId="0" applyFont="1" applyFill="1" applyBorder="1" applyAlignment="1">
      <alignment horizontal="justify" vertical="center" wrapText="1"/>
    </xf>
    <xf numFmtId="1" fontId="10" fillId="0" borderId="10" xfId="0" applyNumberFormat="1" applyFont="1" applyBorder="1" applyAlignment="1">
      <alignment horizontal="justify" vertical="top" wrapText="1"/>
    </xf>
    <xf numFmtId="0" fontId="1" fillId="33" borderId="10" xfId="0" applyFont="1" applyFill="1" applyBorder="1" applyAlignment="1">
      <alignment horizontal="justify" vertical="top" wrapText="1"/>
    </xf>
    <xf numFmtId="0" fontId="6" fillId="0" borderId="0" xfId="0" applyFont="1" applyAlignment="1">
      <alignment horizontal="left" indent="15"/>
    </xf>
    <xf numFmtId="0" fontId="6" fillId="0" borderId="0" xfId="0" applyFont="1" applyAlignment="1">
      <alignment horizontal="center" vertical="center"/>
    </xf>
    <xf numFmtId="0" fontId="5"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1" fontId="6" fillId="0" borderId="0" xfId="0" applyNumberFormat="1" applyFont="1" applyAlignment="1">
      <alignment horizontal="right" vertical="center"/>
    </xf>
    <xf numFmtId="1" fontId="6" fillId="0" borderId="0" xfId="0" applyNumberFormat="1" applyFont="1" applyBorder="1" applyAlignment="1">
      <alignment horizontal="right" vertical="center" wrapText="1"/>
    </xf>
    <xf numFmtId="1" fontId="7" fillId="0" borderId="0" xfId="0" applyNumberFormat="1" applyFont="1" applyAlignment="1">
      <alignment horizontal="right" vertical="center"/>
    </xf>
    <xf numFmtId="0" fontId="6" fillId="0" borderId="0" xfId="0" applyFont="1" applyAlignment="1">
      <alignment horizontal="left" vertical="center"/>
    </xf>
    <xf numFmtId="0" fontId="8" fillId="0" borderId="0" xfId="0" applyFont="1" applyBorder="1" applyAlignment="1">
      <alignment horizontal="center" vertical="top" wrapText="1"/>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0" fontId="1" fillId="0" borderId="0" xfId="0" applyFont="1" applyAlignment="1">
      <alignment/>
    </xf>
    <xf numFmtId="0" fontId="6" fillId="0" borderId="10" xfId="0" applyFont="1" applyBorder="1" applyAlignment="1">
      <alignment vertical="center"/>
    </xf>
    <xf numFmtId="0" fontId="6" fillId="0" borderId="10" xfId="0" applyFont="1" applyBorder="1"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0" xfId="0" applyFont="1" applyBorder="1" applyAlignment="1">
      <alignment/>
    </xf>
    <xf numFmtId="1" fontId="6" fillId="0" borderId="0" xfId="0" applyNumberFormat="1" applyFont="1" applyBorder="1" applyAlignment="1">
      <alignment horizontal="right" vertical="center"/>
    </xf>
    <xf numFmtId="0" fontId="7" fillId="0" borderId="0" xfId="0" applyFont="1" applyBorder="1" applyAlignment="1">
      <alignment/>
    </xf>
    <xf numFmtId="0" fontId="1" fillId="0" borderId="0" xfId="0" applyFont="1" applyBorder="1" applyAlignment="1">
      <alignment/>
    </xf>
    <xf numFmtId="0" fontId="0" fillId="0" borderId="0" xfId="0" applyBorder="1" applyAlignment="1">
      <alignment/>
    </xf>
    <xf numFmtId="3" fontId="6" fillId="0" borderId="0" xfId="0" applyNumberFormat="1" applyFont="1" applyAlignment="1">
      <alignment horizontal="right"/>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wrapText="1"/>
    </xf>
    <xf numFmtId="0" fontId="7" fillId="0" borderId="0" xfId="0" applyFont="1" applyAlignment="1">
      <alignment horizontal="center"/>
    </xf>
    <xf numFmtId="0" fontId="6" fillId="0" borderId="10" xfId="0" applyFont="1" applyBorder="1" applyAlignment="1">
      <alignment horizontal="center"/>
    </xf>
    <xf numFmtId="3" fontId="6" fillId="0" borderId="0" xfId="0" applyNumberFormat="1" applyFont="1" applyAlignment="1">
      <alignment/>
    </xf>
    <xf numFmtId="1" fontId="1" fillId="0" borderId="10" xfId="0" applyNumberFormat="1" applyFont="1" applyBorder="1" applyAlignment="1">
      <alignment horizontal="center" vertical="top"/>
    </xf>
    <xf numFmtId="172" fontId="1" fillId="0" borderId="10" xfId="0" applyNumberFormat="1" applyFont="1" applyBorder="1" applyAlignment="1">
      <alignment/>
    </xf>
    <xf numFmtId="178" fontId="1" fillId="0" borderId="10" xfId="0" applyNumberFormat="1" applyFont="1" applyBorder="1" applyAlignment="1">
      <alignment horizontal="right"/>
    </xf>
    <xf numFmtId="1" fontId="6" fillId="0" borderId="10" xfId="0" applyNumberFormat="1" applyFont="1" applyBorder="1" applyAlignment="1">
      <alignment horizontal="center" vertical="top"/>
    </xf>
    <xf numFmtId="172" fontId="6" fillId="0" borderId="10" xfId="0" applyNumberFormat="1" applyFont="1" applyBorder="1" applyAlignment="1">
      <alignment/>
    </xf>
    <xf numFmtId="178" fontId="6" fillId="0" borderId="10" xfId="0" applyNumberFormat="1" applyFont="1" applyBorder="1" applyAlignment="1">
      <alignment horizontal="right"/>
    </xf>
    <xf numFmtId="172" fontId="1" fillId="33" borderId="10" xfId="0" applyNumberFormat="1" applyFont="1" applyFill="1" applyBorder="1" applyAlignment="1">
      <alignment/>
    </xf>
    <xf numFmtId="172" fontId="6" fillId="33" borderId="10" xfId="0" applyNumberFormat="1" applyFont="1" applyFill="1" applyBorder="1" applyAlignment="1">
      <alignment/>
    </xf>
    <xf numFmtId="1" fontId="6" fillId="33" borderId="10" xfId="0" applyNumberFormat="1" applyFont="1" applyFill="1" applyBorder="1" applyAlignment="1">
      <alignment horizontal="center" vertical="top"/>
    </xf>
    <xf numFmtId="1" fontId="1" fillId="33" borderId="10" xfId="0" applyNumberFormat="1" applyFont="1" applyFill="1" applyBorder="1" applyAlignment="1">
      <alignment horizontal="center" vertical="top"/>
    </xf>
    <xf numFmtId="172" fontId="11" fillId="33" borderId="10" xfId="0" applyNumberFormat="1" applyFont="1" applyFill="1" applyBorder="1" applyAlignment="1">
      <alignment/>
    </xf>
    <xf numFmtId="0" fontId="6" fillId="0" borderId="11" xfId="0" applyFont="1" applyBorder="1" applyAlignment="1">
      <alignment horizontal="justify" vertical="top" wrapText="1"/>
    </xf>
    <xf numFmtId="172" fontId="6" fillId="0" borderId="11" xfId="0" applyNumberFormat="1" applyFont="1" applyBorder="1" applyAlignment="1">
      <alignment/>
    </xf>
    <xf numFmtId="1" fontId="1" fillId="0" borderId="11" xfId="0" applyNumberFormat="1" applyFont="1" applyBorder="1" applyAlignment="1">
      <alignment horizontal="center" vertical="top"/>
    </xf>
    <xf numFmtId="0" fontId="1" fillId="0" borderId="11" xfId="0" applyFont="1" applyBorder="1" applyAlignment="1">
      <alignment horizontal="justify" vertical="center" wrapText="1"/>
    </xf>
    <xf numFmtId="172" fontId="1" fillId="0" borderId="11" xfId="0" applyNumberFormat="1" applyFont="1" applyBorder="1" applyAlignment="1">
      <alignment/>
    </xf>
    <xf numFmtId="0" fontId="2" fillId="0" borderId="0" xfId="0" applyFont="1" applyAlignment="1">
      <alignment/>
    </xf>
    <xf numFmtId="178" fontId="6" fillId="0" borderId="10" xfId="0" applyNumberFormat="1" applyFont="1" applyBorder="1" applyAlignment="1">
      <alignment horizontal="right" vertical="center"/>
    </xf>
    <xf numFmtId="178" fontId="6" fillId="0" borderId="10" xfId="0" applyNumberFormat="1" applyFont="1" applyBorder="1" applyAlignment="1">
      <alignment/>
    </xf>
    <xf numFmtId="178" fontId="6" fillId="0" borderId="10" xfId="0" applyNumberFormat="1"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172" fontId="6" fillId="0" borderId="10" xfId="0" applyNumberFormat="1" applyFont="1" applyFill="1" applyBorder="1" applyAlignment="1">
      <alignment/>
    </xf>
    <xf numFmtId="172" fontId="1" fillId="0" borderId="10" xfId="0" applyNumberFormat="1" applyFont="1" applyFill="1" applyBorder="1" applyAlignment="1">
      <alignment/>
    </xf>
    <xf numFmtId="1" fontId="6" fillId="33" borderId="11" xfId="0" applyNumberFormat="1" applyFont="1" applyFill="1" applyBorder="1" applyAlignment="1">
      <alignment horizontal="center" vertical="top"/>
    </xf>
    <xf numFmtId="0" fontId="10" fillId="0" borderId="11" xfId="0" applyFont="1" applyBorder="1" applyAlignment="1">
      <alignment horizontal="justify" vertical="center" wrapText="1"/>
    </xf>
    <xf numFmtId="172" fontId="6" fillId="33" borderId="11" xfId="0" applyNumberFormat="1" applyFont="1" applyFill="1" applyBorder="1" applyAlignment="1">
      <alignment horizontal="right"/>
    </xf>
    <xf numFmtId="172" fontId="6" fillId="33" borderId="11" xfId="0" applyNumberFormat="1" applyFont="1" applyFill="1" applyBorder="1" applyAlignment="1">
      <alignment/>
    </xf>
    <xf numFmtId="178" fontId="6" fillId="0" borderId="11" xfId="0" applyNumberFormat="1" applyFont="1" applyBorder="1" applyAlignment="1">
      <alignment horizontal="right"/>
    </xf>
    <xf numFmtId="0" fontId="12" fillId="0" borderId="10" xfId="0" applyFont="1" applyBorder="1" applyAlignment="1">
      <alignment horizontal="center"/>
    </xf>
    <xf numFmtId="0" fontId="12" fillId="0" borderId="10" xfId="0" applyFont="1" applyBorder="1" applyAlignment="1">
      <alignment horizontal="center" vertical="center"/>
    </xf>
    <xf numFmtId="1" fontId="12" fillId="0" borderId="10" xfId="0" applyNumberFormat="1" applyFont="1" applyBorder="1" applyAlignment="1">
      <alignment horizontal="center" vertical="center"/>
    </xf>
    <xf numFmtId="0" fontId="13" fillId="0" borderId="10" xfId="0" applyFont="1" applyBorder="1" applyAlignment="1">
      <alignment horizontal="center"/>
    </xf>
    <xf numFmtId="0" fontId="1" fillId="0" borderId="0" xfId="0" applyFont="1" applyAlignment="1">
      <alignment horizontal="left" vertical="center"/>
    </xf>
    <xf numFmtId="172" fontId="6" fillId="0" borderId="10" xfId="0" applyNumberFormat="1" applyFont="1" applyBorder="1" applyAlignment="1">
      <alignment horizontal="right" vertical="center"/>
    </xf>
    <xf numFmtId="172" fontId="1" fillId="0" borderId="10" xfId="0" applyNumberFormat="1" applyFont="1" applyBorder="1" applyAlignment="1">
      <alignment horizontal="right" vertical="center"/>
    </xf>
    <xf numFmtId="178" fontId="1" fillId="0" borderId="10" xfId="0" applyNumberFormat="1" applyFont="1" applyBorder="1" applyAlignment="1">
      <alignment/>
    </xf>
    <xf numFmtId="178" fontId="1" fillId="0" borderId="10" xfId="0" applyNumberFormat="1" applyFont="1" applyBorder="1" applyAlignment="1">
      <alignment horizontal="right" vertical="center"/>
    </xf>
    <xf numFmtId="0" fontId="10" fillId="0" borderId="12" xfId="0" applyFont="1" applyBorder="1" applyAlignment="1">
      <alignment horizontal="justify" wrapText="1"/>
    </xf>
    <xf numFmtId="0" fontId="10" fillId="0" borderId="0" xfId="0" applyFont="1" applyAlignment="1">
      <alignment/>
    </xf>
    <xf numFmtId="0" fontId="10" fillId="0" borderId="0" xfId="0" applyFont="1" applyAlignment="1">
      <alignment vertical="top"/>
    </xf>
    <xf numFmtId="0" fontId="14" fillId="0" borderId="12" xfId="0" applyFont="1" applyBorder="1" applyAlignment="1">
      <alignment horizontal="justify" wrapText="1"/>
    </xf>
    <xf numFmtId="0" fontId="14" fillId="0" borderId="0" xfId="0" applyFont="1" applyAlignment="1">
      <alignment/>
    </xf>
    <xf numFmtId="0" fontId="10" fillId="0" borderId="13" xfId="0" applyFont="1" applyBorder="1" applyAlignment="1">
      <alignment horizontal="justify" wrapText="1"/>
    </xf>
    <xf numFmtId="0" fontId="10" fillId="0" borderId="13" xfId="0" applyFont="1" applyBorder="1" applyAlignment="1">
      <alignment vertical="top" wrapText="1"/>
    </xf>
    <xf numFmtId="0" fontId="10" fillId="0" borderId="12" xfId="0" applyFont="1" applyBorder="1" applyAlignment="1">
      <alignment horizontal="justify" vertical="top" wrapText="1"/>
    </xf>
    <xf numFmtId="0" fontId="53" fillId="0" borderId="12" xfId="0" applyFont="1" applyBorder="1" applyAlignment="1">
      <alignment horizontal="justify" wrapText="1"/>
    </xf>
    <xf numFmtId="0" fontId="53" fillId="0" borderId="13" xfId="0" applyFont="1" applyBorder="1" applyAlignment="1">
      <alignment horizontal="justify" wrapText="1"/>
    </xf>
    <xf numFmtId="172" fontId="1" fillId="0" borderId="10" xfId="0" applyNumberFormat="1" applyFont="1" applyBorder="1" applyAlignment="1">
      <alignment/>
    </xf>
    <xf numFmtId="178" fontId="1" fillId="0" borderId="10" xfId="0" applyNumberFormat="1" applyFont="1" applyBorder="1" applyAlignment="1">
      <alignment horizontal="right"/>
    </xf>
    <xf numFmtId="0" fontId="15" fillId="0" borderId="10" xfId="0" applyFont="1" applyBorder="1" applyAlignment="1">
      <alignment vertical="center"/>
    </xf>
    <xf numFmtId="0" fontId="6" fillId="0" borderId="10" xfId="0" applyFont="1" applyBorder="1" applyAlignment="1">
      <alignment horizontal="center" vertical="top"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6" fillId="0" borderId="10" xfId="0" applyFont="1" applyBorder="1" applyAlignment="1">
      <alignment/>
    </xf>
    <xf numFmtId="0" fontId="0" fillId="0" borderId="10" xfId="0" applyFont="1" applyBorder="1" applyAlignment="1">
      <alignment/>
    </xf>
    <xf numFmtId="0" fontId="1" fillId="0" borderId="10" xfId="0" applyFont="1" applyBorder="1" applyAlignment="1">
      <alignment/>
    </xf>
    <xf numFmtId="0" fontId="0" fillId="0" borderId="10" xfId="0" applyBorder="1" applyAlignment="1">
      <alignment/>
    </xf>
    <xf numFmtId="0" fontId="1" fillId="0" borderId="0" xfId="0" applyFont="1" applyBorder="1" applyAlignment="1">
      <alignment/>
    </xf>
    <xf numFmtId="0" fontId="0" fillId="0" borderId="0" xfId="0" applyAlignment="1">
      <alignment/>
    </xf>
    <xf numFmtId="0" fontId="6" fillId="0" borderId="14" xfId="0" applyFont="1" applyBorder="1" applyAlignment="1">
      <alignment wrapText="1"/>
    </xf>
    <xf numFmtId="0" fontId="0" fillId="0" borderId="15" xfId="0" applyBorder="1" applyAlignment="1">
      <alignment wrapText="1"/>
    </xf>
    <xf numFmtId="0" fontId="8" fillId="0" borderId="0" xfId="0" applyFont="1" applyBorder="1" applyAlignment="1">
      <alignment horizontal="center" vertical="top" wrapText="1"/>
    </xf>
    <xf numFmtId="0" fontId="1" fillId="0" borderId="0" xfId="0" applyFont="1" applyAlignment="1">
      <alignment horizontal="left"/>
    </xf>
    <xf numFmtId="0" fontId="6" fillId="0" borderId="0" xfId="0" applyFont="1" applyAlignment="1">
      <alignment horizontal="left"/>
    </xf>
    <xf numFmtId="0" fontId="6" fillId="0" borderId="10" xfId="0" applyFont="1" applyBorder="1" applyAlignment="1">
      <alignment horizontal="center" vertical="center"/>
    </xf>
    <xf numFmtId="1" fontId="6" fillId="0" borderId="10" xfId="0" applyNumberFormat="1" applyFont="1" applyBorder="1" applyAlignment="1">
      <alignment horizontal="center" vertical="center" wrapText="1"/>
    </xf>
    <xf numFmtId="0" fontId="34"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7"/>
  <sheetViews>
    <sheetView tabSelected="1" zoomScale="75" zoomScaleNormal="75" zoomScaleSheetLayoutView="100" zoomScalePageLayoutView="0" workbookViewId="0" topLeftCell="A3">
      <selection activeCell="K17" sqref="K17"/>
    </sheetView>
  </sheetViews>
  <sheetFormatPr defaultColWidth="9.00390625" defaultRowHeight="12.75"/>
  <cols>
    <col min="1" max="1" width="27.125" style="22" customWidth="1"/>
    <col min="2" max="2" width="76.75390625" style="3" customWidth="1"/>
    <col min="3" max="3" width="13.25390625" style="27" customWidth="1"/>
    <col min="4" max="4" width="13.25390625" style="2" customWidth="1"/>
    <col min="5" max="5" width="13.00390625" style="2" customWidth="1"/>
    <col min="6" max="16384" width="9.125" style="2" customWidth="1"/>
  </cols>
  <sheetData>
    <row r="1" ht="15.75" customHeight="1" hidden="1">
      <c r="B1" s="21"/>
    </row>
    <row r="2" ht="15.75" customHeight="1" hidden="1">
      <c r="B2" s="21"/>
    </row>
    <row r="3" ht="12.75" customHeight="1">
      <c r="B3" s="1"/>
    </row>
    <row r="4" spans="1:5" s="11" customFormat="1" ht="18.75" customHeight="1">
      <c r="A4" s="116" t="s">
        <v>217</v>
      </c>
      <c r="B4" s="116"/>
      <c r="C4" s="116"/>
      <c r="D4" s="116"/>
      <c r="E4" s="116"/>
    </row>
    <row r="5" spans="1:5" s="11" customFormat="1" ht="18.75" customHeight="1">
      <c r="A5" s="116"/>
      <c r="B5" s="116"/>
      <c r="C5" s="116"/>
      <c r="D5" s="116"/>
      <c r="E5" s="116"/>
    </row>
    <row r="6" spans="1:5" s="11" customFormat="1" ht="18.75" customHeight="1">
      <c r="A6" s="117" t="s">
        <v>78</v>
      </c>
      <c r="B6" s="118"/>
      <c r="C6" s="118"/>
      <c r="D6" s="31"/>
      <c r="E6" s="31"/>
    </row>
    <row r="7" spans="1:5" ht="15.75" customHeight="1">
      <c r="A7" s="7"/>
      <c r="B7" s="7"/>
      <c r="C7" s="28"/>
      <c r="E7" s="28" t="s">
        <v>24</v>
      </c>
    </row>
    <row r="8" spans="1:5" ht="15.75" customHeight="1">
      <c r="A8" s="105" t="s">
        <v>10</v>
      </c>
      <c r="B8" s="119" t="s">
        <v>25</v>
      </c>
      <c r="C8" s="120" t="s">
        <v>75</v>
      </c>
      <c r="D8" s="104" t="s">
        <v>76</v>
      </c>
      <c r="E8" s="105" t="s">
        <v>77</v>
      </c>
    </row>
    <row r="9" spans="1:5" ht="15.75" customHeight="1">
      <c r="A9" s="105"/>
      <c r="B9" s="119"/>
      <c r="C9" s="120"/>
      <c r="D9" s="104"/>
      <c r="E9" s="105"/>
    </row>
    <row r="10" spans="1:5" ht="12.75" customHeight="1">
      <c r="A10" s="23">
        <v>1</v>
      </c>
      <c r="B10" s="12">
        <v>2</v>
      </c>
      <c r="C10" s="32">
        <v>3</v>
      </c>
      <c r="D10" s="33">
        <v>4</v>
      </c>
      <c r="E10" s="33">
        <v>5</v>
      </c>
    </row>
    <row r="11" spans="1:5" s="5" customFormat="1" ht="18" customHeight="1">
      <c r="A11" s="52" t="s">
        <v>12</v>
      </c>
      <c r="B11" s="8" t="s">
        <v>2</v>
      </c>
      <c r="C11" s="53">
        <v>473.2</v>
      </c>
      <c r="D11" s="53">
        <v>473.2</v>
      </c>
      <c r="E11" s="54">
        <f>D11/C11*100</f>
        <v>100</v>
      </c>
    </row>
    <row r="12" spans="1:5" s="5" customFormat="1" ht="15.75">
      <c r="A12" s="52" t="s">
        <v>13</v>
      </c>
      <c r="B12" s="9" t="s">
        <v>3</v>
      </c>
      <c r="C12" s="53">
        <v>283</v>
      </c>
      <c r="D12" s="53">
        <f>SUM(D13:D13)</f>
        <v>283</v>
      </c>
      <c r="E12" s="53">
        <f>SUM(E13:E13)</f>
        <v>100</v>
      </c>
    </row>
    <row r="13" spans="1:5" ht="15.75">
      <c r="A13" s="55" t="s">
        <v>14</v>
      </c>
      <c r="B13" s="10" t="s">
        <v>4</v>
      </c>
      <c r="C13" s="56">
        <v>283</v>
      </c>
      <c r="D13" s="56">
        <v>283</v>
      </c>
      <c r="E13" s="57">
        <f>D13/C13*100</f>
        <v>100</v>
      </c>
    </row>
    <row r="14" spans="1:5" ht="71.25" customHeight="1">
      <c r="A14" s="55" t="s">
        <v>223</v>
      </c>
      <c r="B14" s="121" t="s">
        <v>227</v>
      </c>
      <c r="C14" s="56">
        <v>283</v>
      </c>
      <c r="D14" s="56">
        <v>283</v>
      </c>
      <c r="E14" s="57">
        <f>D14/C14*100</f>
        <v>100</v>
      </c>
    </row>
    <row r="15" spans="1:5" ht="17.25" customHeight="1">
      <c r="A15" s="52" t="s">
        <v>96</v>
      </c>
      <c r="B15" s="9" t="s">
        <v>5</v>
      </c>
      <c r="C15" s="53">
        <v>2</v>
      </c>
      <c r="D15" s="53">
        <v>2</v>
      </c>
      <c r="E15" s="54">
        <f aca="true" t="shared" si="0" ref="E15:E84">D15/C15*100</f>
        <v>100</v>
      </c>
    </row>
    <row r="16" spans="1:5" ht="16.5" customHeight="1" hidden="1">
      <c r="A16" s="55" t="s">
        <v>29</v>
      </c>
      <c r="B16" s="10" t="s">
        <v>21</v>
      </c>
      <c r="C16" s="56">
        <v>12926</v>
      </c>
      <c r="D16" s="57">
        <v>13685</v>
      </c>
      <c r="E16" s="57">
        <f t="shared" si="0"/>
        <v>105.87188612099645</v>
      </c>
    </row>
    <row r="17" spans="1:5" ht="18" customHeight="1">
      <c r="A17" s="55" t="s">
        <v>224</v>
      </c>
      <c r="B17" s="10" t="s">
        <v>41</v>
      </c>
      <c r="C17" s="56">
        <v>2</v>
      </c>
      <c r="D17" s="57">
        <v>2</v>
      </c>
      <c r="E17" s="57">
        <f t="shared" si="0"/>
        <v>100</v>
      </c>
    </row>
    <row r="18" spans="1:5" ht="31.5" hidden="1">
      <c r="A18" s="52" t="s">
        <v>97</v>
      </c>
      <c r="B18" s="9" t="s">
        <v>98</v>
      </c>
      <c r="C18" s="53">
        <f>C19</f>
        <v>0</v>
      </c>
      <c r="D18" s="57"/>
      <c r="E18" s="57" t="e">
        <f t="shared" si="0"/>
        <v>#DIV/0!</v>
      </c>
    </row>
    <row r="19" spans="1:5" ht="15.75" hidden="1">
      <c r="A19" s="55" t="s">
        <v>99</v>
      </c>
      <c r="B19" s="10" t="s">
        <v>100</v>
      </c>
      <c r="C19" s="56">
        <v>0</v>
      </c>
      <c r="D19" s="57"/>
      <c r="E19" s="57" t="e">
        <f t="shared" si="0"/>
        <v>#DIV/0!</v>
      </c>
    </row>
    <row r="20" spans="1:5" s="68" customFormat="1" ht="31.5" hidden="1">
      <c r="A20" s="52" t="s">
        <v>123</v>
      </c>
      <c r="B20" s="9" t="s">
        <v>98</v>
      </c>
      <c r="C20" s="53">
        <f>C21</f>
        <v>6</v>
      </c>
      <c r="D20" s="53">
        <f>D21</f>
        <v>6</v>
      </c>
      <c r="E20" s="54">
        <f t="shared" si="0"/>
        <v>100</v>
      </c>
    </row>
    <row r="21" spans="1:5" ht="15.75" hidden="1">
      <c r="A21" s="55" t="s">
        <v>124</v>
      </c>
      <c r="B21" s="10" t="s">
        <v>100</v>
      </c>
      <c r="C21" s="56">
        <v>6</v>
      </c>
      <c r="D21" s="57">
        <v>6</v>
      </c>
      <c r="E21" s="57">
        <f t="shared" si="0"/>
        <v>100</v>
      </c>
    </row>
    <row r="22" spans="1:5" ht="16.5" thickBot="1">
      <c r="A22" s="95" t="s">
        <v>174</v>
      </c>
      <c r="B22" s="94" t="s">
        <v>173</v>
      </c>
      <c r="C22" s="101">
        <v>59.5</v>
      </c>
      <c r="D22" s="102">
        <v>59.5</v>
      </c>
      <c r="E22" s="102">
        <v>100</v>
      </c>
    </row>
    <row r="23" spans="1:5" ht="34.5" customHeight="1" thickBot="1">
      <c r="A23" s="93" t="s">
        <v>176</v>
      </c>
      <c r="B23" s="91" t="s">
        <v>175</v>
      </c>
      <c r="C23" s="56">
        <v>24.2</v>
      </c>
      <c r="D23" s="57">
        <v>24.2</v>
      </c>
      <c r="E23" s="57">
        <v>100</v>
      </c>
    </row>
    <row r="24" spans="1:5" ht="20.25" customHeight="1" thickBot="1">
      <c r="A24" s="92" t="s">
        <v>178</v>
      </c>
      <c r="B24" s="91" t="s">
        <v>177</v>
      </c>
      <c r="C24" s="56">
        <v>35.3</v>
      </c>
      <c r="D24" s="57">
        <v>35.3</v>
      </c>
      <c r="E24" s="57">
        <v>100</v>
      </c>
    </row>
    <row r="25" spans="1:5" ht="51.75" customHeight="1" thickBot="1">
      <c r="A25" s="93" t="s">
        <v>180</v>
      </c>
      <c r="B25" s="91" t="s">
        <v>179</v>
      </c>
      <c r="C25" s="56">
        <v>34.3</v>
      </c>
      <c r="D25" s="57">
        <v>34.3</v>
      </c>
      <c r="E25" s="57">
        <v>100</v>
      </c>
    </row>
    <row r="26" spans="1:5" ht="51.75" customHeight="1" thickBot="1">
      <c r="A26" s="93" t="s">
        <v>204</v>
      </c>
      <c r="B26" s="91" t="s">
        <v>203</v>
      </c>
      <c r="C26" s="56">
        <v>1</v>
      </c>
      <c r="D26" s="57">
        <v>1</v>
      </c>
      <c r="E26" s="57">
        <v>100</v>
      </c>
    </row>
    <row r="27" spans="1:5" ht="15.75">
      <c r="A27" s="52" t="s">
        <v>20</v>
      </c>
      <c r="B27" s="9" t="s">
        <v>39</v>
      </c>
      <c r="C27" s="58">
        <v>20.6</v>
      </c>
      <c r="D27" s="58">
        <v>20.6</v>
      </c>
      <c r="E27" s="54">
        <f t="shared" si="0"/>
        <v>100</v>
      </c>
    </row>
    <row r="28" spans="1:5" ht="68.25" customHeight="1" thickBot="1">
      <c r="A28" s="55" t="s">
        <v>222</v>
      </c>
      <c r="B28" s="91" t="s">
        <v>172</v>
      </c>
      <c r="C28" s="59">
        <v>20.6</v>
      </c>
      <c r="D28" s="59">
        <v>20.6</v>
      </c>
      <c r="E28" s="57">
        <f t="shared" si="0"/>
        <v>100</v>
      </c>
    </row>
    <row r="29" spans="1:5" ht="45.75" customHeight="1" hidden="1">
      <c r="A29" s="55" t="s">
        <v>32</v>
      </c>
      <c r="B29" s="19" t="s">
        <v>31</v>
      </c>
      <c r="C29" s="59">
        <v>2211</v>
      </c>
      <c r="D29" s="59">
        <v>2407</v>
      </c>
      <c r="E29" s="57">
        <f t="shared" si="0"/>
        <v>108.8647670737223</v>
      </c>
    </row>
    <row r="30" spans="1:5" ht="31.5" customHeight="1" hidden="1">
      <c r="A30" s="55" t="s">
        <v>34</v>
      </c>
      <c r="B30" s="19" t="s">
        <v>35</v>
      </c>
      <c r="C30" s="59">
        <f>C31</f>
        <v>5697</v>
      </c>
      <c r="D30" s="59">
        <f>D31</f>
        <v>6657</v>
      </c>
      <c r="E30" s="57">
        <f t="shared" si="0"/>
        <v>116.85097419694577</v>
      </c>
    </row>
    <row r="31" spans="1:5" ht="78.75" customHeight="1" hidden="1">
      <c r="A31" s="55" t="s">
        <v>33</v>
      </c>
      <c r="B31" s="19" t="s">
        <v>40</v>
      </c>
      <c r="C31" s="59">
        <v>5697</v>
      </c>
      <c r="D31" s="59">
        <v>6657</v>
      </c>
      <c r="E31" s="57">
        <f t="shared" si="0"/>
        <v>116.85097419694577</v>
      </c>
    </row>
    <row r="32" spans="1:5" ht="31.5" hidden="1">
      <c r="A32" s="52" t="s">
        <v>15</v>
      </c>
      <c r="B32" s="9" t="s">
        <v>9</v>
      </c>
      <c r="C32" s="53">
        <v>-6</v>
      </c>
      <c r="D32" s="54">
        <v>-6</v>
      </c>
      <c r="E32" s="57">
        <f t="shared" si="0"/>
        <v>100</v>
      </c>
    </row>
    <row r="33" spans="1:5" s="5" customFormat="1" ht="30.75" customHeight="1">
      <c r="A33" s="52" t="s">
        <v>17</v>
      </c>
      <c r="B33" s="13" t="s">
        <v>6</v>
      </c>
      <c r="C33" s="53">
        <v>96.1</v>
      </c>
      <c r="D33" s="53">
        <v>96.1</v>
      </c>
      <c r="E33" s="54">
        <f t="shared" si="0"/>
        <v>100</v>
      </c>
    </row>
    <row r="34" spans="1:5" s="5" customFormat="1" ht="31.5" hidden="1">
      <c r="A34" s="55" t="s">
        <v>36</v>
      </c>
      <c r="B34" s="14" t="s">
        <v>37</v>
      </c>
      <c r="C34" s="56">
        <f>SUM(C35)</f>
        <v>0</v>
      </c>
      <c r="D34" s="54"/>
      <c r="E34" s="57" t="e">
        <f t="shared" si="0"/>
        <v>#DIV/0!</v>
      </c>
    </row>
    <row r="35" spans="1:5" s="5" customFormat="1" ht="31.5" customHeight="1" hidden="1">
      <c r="A35" s="55" t="s">
        <v>28</v>
      </c>
      <c r="B35" s="14" t="s">
        <v>38</v>
      </c>
      <c r="C35" s="56">
        <v>0</v>
      </c>
      <c r="D35" s="54"/>
      <c r="E35" s="57" t="e">
        <f t="shared" si="0"/>
        <v>#DIV/0!</v>
      </c>
    </row>
    <row r="36" spans="1:5" s="5" customFormat="1" ht="63" customHeight="1" hidden="1">
      <c r="A36" s="55" t="s">
        <v>221</v>
      </c>
      <c r="B36" s="14" t="s">
        <v>45</v>
      </c>
      <c r="C36" s="56">
        <v>96.1</v>
      </c>
      <c r="D36" s="56">
        <v>96.1</v>
      </c>
      <c r="E36" s="57">
        <f t="shared" si="0"/>
        <v>100</v>
      </c>
    </row>
    <row r="37" spans="1:5" s="5" customFormat="1" ht="63.75" customHeight="1" hidden="1">
      <c r="A37" s="55" t="s">
        <v>43</v>
      </c>
      <c r="B37" s="14" t="s">
        <v>46</v>
      </c>
      <c r="C37" s="56">
        <v>37.1</v>
      </c>
      <c r="D37" s="56">
        <v>37.1</v>
      </c>
      <c r="E37" s="57">
        <f t="shared" si="0"/>
        <v>100</v>
      </c>
    </row>
    <row r="38" spans="1:5" s="5" customFormat="1" ht="64.5" customHeight="1">
      <c r="A38" s="55" t="s">
        <v>225</v>
      </c>
      <c r="B38" s="14" t="s">
        <v>47</v>
      </c>
      <c r="C38" s="56">
        <v>37.1</v>
      </c>
      <c r="D38" s="56">
        <v>37.1</v>
      </c>
      <c r="E38" s="57">
        <f t="shared" si="0"/>
        <v>100</v>
      </c>
    </row>
    <row r="39" spans="1:5" s="5" customFormat="1" ht="1.5" customHeight="1" hidden="1">
      <c r="A39" s="55" t="s">
        <v>120</v>
      </c>
      <c r="B39" s="14" t="s">
        <v>121</v>
      </c>
      <c r="C39" s="56"/>
      <c r="D39" s="57"/>
      <c r="E39" s="57" t="e">
        <f t="shared" si="0"/>
        <v>#DIV/0!</v>
      </c>
    </row>
    <row r="40" spans="1:5" s="5" customFormat="1" ht="64.5" customHeight="1" hidden="1">
      <c r="A40" s="55" t="s">
        <v>219</v>
      </c>
      <c r="B40" s="14" t="s">
        <v>48</v>
      </c>
      <c r="C40" s="56">
        <f>C41</f>
        <v>58.9</v>
      </c>
      <c r="D40" s="56">
        <f>D41</f>
        <v>58.9</v>
      </c>
      <c r="E40" s="57">
        <f t="shared" si="0"/>
        <v>100</v>
      </c>
    </row>
    <row r="41" spans="1:5" s="5" customFormat="1" ht="46.5" customHeight="1">
      <c r="A41" s="55" t="s">
        <v>220</v>
      </c>
      <c r="B41" s="14" t="s">
        <v>49</v>
      </c>
      <c r="C41" s="56">
        <v>58.9</v>
      </c>
      <c r="D41" s="56">
        <v>58.9</v>
      </c>
      <c r="E41" s="57">
        <f t="shared" si="0"/>
        <v>100</v>
      </c>
    </row>
    <row r="42" spans="1:5" s="5" customFormat="1" ht="63" customHeight="1" hidden="1">
      <c r="A42" s="55" t="s">
        <v>122</v>
      </c>
      <c r="B42" s="14" t="s">
        <v>171</v>
      </c>
      <c r="C42" s="56">
        <v>11</v>
      </c>
      <c r="D42" s="57">
        <v>11</v>
      </c>
      <c r="E42" s="57">
        <f t="shared" si="0"/>
        <v>100</v>
      </c>
    </row>
    <row r="43" spans="1:5" s="5" customFormat="1" ht="18.75" customHeight="1" hidden="1">
      <c r="A43" s="52" t="s">
        <v>19</v>
      </c>
      <c r="B43" s="9" t="s">
        <v>7</v>
      </c>
      <c r="C43" s="53">
        <f>SUM(C44)</f>
        <v>1181</v>
      </c>
      <c r="D43" s="53">
        <f>SUM(D44)</f>
        <v>1181</v>
      </c>
      <c r="E43" s="54">
        <f t="shared" si="0"/>
        <v>100</v>
      </c>
    </row>
    <row r="44" spans="1:5" s="5" customFormat="1" ht="15.75" hidden="1">
      <c r="A44" s="60" t="s">
        <v>18</v>
      </c>
      <c r="B44" s="10" t="s">
        <v>8</v>
      </c>
      <c r="C44" s="56">
        <v>1181</v>
      </c>
      <c r="D44" s="57">
        <v>1181</v>
      </c>
      <c r="E44" s="57">
        <f t="shared" si="0"/>
        <v>100</v>
      </c>
    </row>
    <row r="45" spans="1:5" s="5" customFormat="1" ht="47.25" hidden="1">
      <c r="A45" s="61" t="s">
        <v>71</v>
      </c>
      <c r="B45" s="9" t="s">
        <v>101</v>
      </c>
      <c r="C45" s="53">
        <v>398</v>
      </c>
      <c r="D45" s="54">
        <v>398</v>
      </c>
      <c r="E45" s="54">
        <f t="shared" si="0"/>
        <v>100</v>
      </c>
    </row>
    <row r="46" spans="1:5" s="5" customFormat="1" ht="16.5" customHeight="1" thickBot="1">
      <c r="A46" s="61" t="s">
        <v>26</v>
      </c>
      <c r="B46" s="18" t="s">
        <v>22</v>
      </c>
      <c r="C46" s="62">
        <v>12</v>
      </c>
      <c r="D46" s="62">
        <v>12</v>
      </c>
      <c r="E46" s="54">
        <f t="shared" si="0"/>
        <v>100</v>
      </c>
    </row>
    <row r="47" spans="1:5" s="5" customFormat="1" ht="63.75" hidden="1" thickBot="1">
      <c r="A47" s="55" t="s">
        <v>44</v>
      </c>
      <c r="B47" s="14" t="s">
        <v>50</v>
      </c>
      <c r="C47" s="56">
        <v>12</v>
      </c>
      <c r="D47" s="56">
        <v>12</v>
      </c>
      <c r="E47" s="57">
        <f t="shared" si="0"/>
        <v>100</v>
      </c>
    </row>
    <row r="48" spans="1:5" s="5" customFormat="1" ht="82.5" customHeight="1" thickBot="1">
      <c r="A48" s="55" t="s">
        <v>184</v>
      </c>
      <c r="B48" s="96" t="s">
        <v>181</v>
      </c>
      <c r="C48" s="56">
        <v>5</v>
      </c>
      <c r="D48" s="56">
        <v>5</v>
      </c>
      <c r="E48" s="57">
        <f t="shared" si="0"/>
        <v>100</v>
      </c>
    </row>
    <row r="49" spans="1:5" s="5" customFormat="1" ht="0.75" customHeight="1" hidden="1" thickBot="1">
      <c r="A49" s="55" t="s">
        <v>102</v>
      </c>
      <c r="B49" s="63" t="s">
        <v>58</v>
      </c>
      <c r="C49" s="64">
        <f>C50</f>
        <v>7</v>
      </c>
      <c r="D49" s="64">
        <v>476</v>
      </c>
      <c r="E49" s="57">
        <f t="shared" si="0"/>
        <v>6800</v>
      </c>
    </row>
    <row r="50" spans="1:5" s="5" customFormat="1" ht="33.75" customHeight="1" thickBot="1">
      <c r="A50" s="55" t="s">
        <v>183</v>
      </c>
      <c r="B50" s="97" t="s">
        <v>182</v>
      </c>
      <c r="C50" s="64">
        <v>7</v>
      </c>
      <c r="D50" s="57">
        <v>7</v>
      </c>
      <c r="E50" s="57">
        <f t="shared" si="0"/>
        <v>100</v>
      </c>
    </row>
    <row r="51" spans="1:5" s="5" customFormat="1" ht="17.25" customHeight="1" hidden="1">
      <c r="A51" s="65" t="s">
        <v>16</v>
      </c>
      <c r="B51" s="66" t="s">
        <v>11</v>
      </c>
      <c r="C51" s="67">
        <v>5527.4</v>
      </c>
      <c r="D51" s="67">
        <v>5774.4</v>
      </c>
      <c r="E51" s="54">
        <f t="shared" si="0"/>
        <v>104.46864710352064</v>
      </c>
    </row>
    <row r="52" spans="1:5" s="5" customFormat="1" ht="15.75" hidden="1">
      <c r="A52" s="65" t="s">
        <v>72</v>
      </c>
      <c r="B52" s="66" t="s">
        <v>103</v>
      </c>
      <c r="C52" s="67">
        <v>-557</v>
      </c>
      <c r="D52" s="54">
        <v>-557</v>
      </c>
      <c r="E52" s="54">
        <f t="shared" si="0"/>
        <v>100</v>
      </c>
    </row>
    <row r="53" spans="1:5" ht="16.5" customHeight="1">
      <c r="A53" s="52" t="s">
        <v>168</v>
      </c>
      <c r="B53" s="13" t="s">
        <v>23</v>
      </c>
      <c r="C53" s="53">
        <f>SUM(C54)</f>
        <v>12982.1</v>
      </c>
      <c r="D53" s="53">
        <f>SUM(D54)</f>
        <v>12982.1</v>
      </c>
      <c r="E53" s="54">
        <f t="shared" si="0"/>
        <v>100</v>
      </c>
    </row>
    <row r="54" spans="1:5" ht="31.5">
      <c r="A54" s="52" t="s">
        <v>169</v>
      </c>
      <c r="B54" s="13" t="s">
        <v>30</v>
      </c>
      <c r="C54" s="53">
        <v>12982.1</v>
      </c>
      <c r="D54" s="53">
        <v>12982.1</v>
      </c>
      <c r="E54" s="54">
        <f t="shared" si="0"/>
        <v>100</v>
      </c>
    </row>
    <row r="55" spans="1:5" ht="31.5">
      <c r="A55" s="52" t="s">
        <v>170</v>
      </c>
      <c r="B55" s="20" t="s">
        <v>51</v>
      </c>
      <c r="C55" s="58">
        <v>2594.1</v>
      </c>
      <c r="D55" s="58">
        <f>SUM(D56)</f>
        <v>2594.1</v>
      </c>
      <c r="E55" s="54">
        <f t="shared" si="0"/>
        <v>100</v>
      </c>
    </row>
    <row r="56" spans="1:5" s="15" customFormat="1" ht="19.5" customHeight="1">
      <c r="A56" s="55" t="s">
        <v>186</v>
      </c>
      <c r="B56" s="16" t="s">
        <v>185</v>
      </c>
      <c r="C56" s="59">
        <v>2594.1</v>
      </c>
      <c r="D56" s="57">
        <v>2594.1</v>
      </c>
      <c r="E56" s="57">
        <f t="shared" si="0"/>
        <v>100</v>
      </c>
    </row>
    <row r="57" spans="1:5" ht="31.5" customHeight="1" hidden="1">
      <c r="A57" s="52" t="s">
        <v>148</v>
      </c>
      <c r="B57" s="20" t="s">
        <v>52</v>
      </c>
      <c r="C57" s="58">
        <f>SUM(C58:C62)</f>
        <v>67250.705</v>
      </c>
      <c r="D57" s="58">
        <f>SUM(D58:D62)</f>
        <v>67250.705</v>
      </c>
      <c r="E57" s="54">
        <f t="shared" si="0"/>
        <v>100</v>
      </c>
    </row>
    <row r="58" spans="1:5" ht="32.25" customHeight="1" hidden="1">
      <c r="A58" s="55" t="s">
        <v>73</v>
      </c>
      <c r="B58" s="17" t="s">
        <v>125</v>
      </c>
      <c r="C58" s="59">
        <v>300</v>
      </c>
      <c r="D58" s="59">
        <f>C58</f>
        <v>300</v>
      </c>
      <c r="E58" s="57">
        <f t="shared" si="0"/>
        <v>100</v>
      </c>
    </row>
    <row r="59" spans="1:5" ht="62.25" customHeight="1" hidden="1">
      <c r="A59" s="55" t="s">
        <v>126</v>
      </c>
      <c r="B59" s="17" t="s">
        <v>127</v>
      </c>
      <c r="C59" s="59">
        <v>10000</v>
      </c>
      <c r="D59" s="59">
        <f>C59</f>
        <v>10000</v>
      </c>
      <c r="E59" s="57">
        <f t="shared" si="0"/>
        <v>100</v>
      </c>
    </row>
    <row r="60" spans="1:5" ht="47.25" hidden="1">
      <c r="A60" s="55" t="s">
        <v>104</v>
      </c>
      <c r="B60" s="17" t="s">
        <v>128</v>
      </c>
      <c r="C60" s="59">
        <v>2867.297</v>
      </c>
      <c r="D60" s="59">
        <f>C60</f>
        <v>2867.297</v>
      </c>
      <c r="E60" s="57">
        <f t="shared" si="0"/>
        <v>100</v>
      </c>
    </row>
    <row r="61" spans="1:5" ht="47.25" customHeight="1" hidden="1">
      <c r="A61" s="55" t="s">
        <v>1</v>
      </c>
      <c r="B61" s="17" t="s">
        <v>129</v>
      </c>
      <c r="C61" s="59">
        <v>7000</v>
      </c>
      <c r="D61" s="59">
        <f>C61</f>
        <v>7000</v>
      </c>
      <c r="E61" s="57">
        <f t="shared" si="0"/>
        <v>100</v>
      </c>
    </row>
    <row r="62" spans="1:5" s="68" customFormat="1" ht="15.75" hidden="1">
      <c r="A62" s="52" t="s">
        <v>61</v>
      </c>
      <c r="B62" s="20" t="s">
        <v>59</v>
      </c>
      <c r="C62" s="58">
        <f>SUM(C63)</f>
        <v>47083.408</v>
      </c>
      <c r="D62" s="58">
        <f>SUM(D63)</f>
        <v>47083.408</v>
      </c>
      <c r="E62" s="54">
        <f t="shared" si="0"/>
        <v>100</v>
      </c>
    </row>
    <row r="63" spans="1:5" ht="18.75" customHeight="1" hidden="1">
      <c r="A63" s="55" t="s">
        <v>62</v>
      </c>
      <c r="B63" s="17" t="s">
        <v>42</v>
      </c>
      <c r="C63" s="58">
        <f>SUM(C64:C86)</f>
        <v>47083.408</v>
      </c>
      <c r="D63" s="58">
        <f>SUM(D64:D86)</f>
        <v>47083.408</v>
      </c>
      <c r="E63" s="54">
        <f t="shared" si="0"/>
        <v>100</v>
      </c>
    </row>
    <row r="64" spans="1:5" ht="31.5" hidden="1">
      <c r="A64" s="55" t="s">
        <v>57</v>
      </c>
      <c r="B64" s="17" t="s">
        <v>53</v>
      </c>
      <c r="C64" s="59">
        <v>3880</v>
      </c>
      <c r="D64" s="59">
        <f aca="true" t="shared" si="1" ref="D64:D135">C64</f>
        <v>3880</v>
      </c>
      <c r="E64" s="57">
        <f t="shared" si="0"/>
        <v>100</v>
      </c>
    </row>
    <row r="65" spans="1:5" ht="32.25" customHeight="1" hidden="1">
      <c r="A65" s="55" t="s">
        <v>57</v>
      </c>
      <c r="B65" s="17" t="s">
        <v>54</v>
      </c>
      <c r="C65" s="59">
        <v>16146</v>
      </c>
      <c r="D65" s="59">
        <f t="shared" si="1"/>
        <v>16146</v>
      </c>
      <c r="E65" s="57">
        <f t="shared" si="0"/>
        <v>100</v>
      </c>
    </row>
    <row r="66" spans="1:5" s="4" customFormat="1" ht="45.75" customHeight="1" hidden="1">
      <c r="A66" s="55" t="s">
        <v>57</v>
      </c>
      <c r="B66" s="17" t="s">
        <v>106</v>
      </c>
      <c r="C66" s="59">
        <v>3632</v>
      </c>
      <c r="D66" s="59">
        <f t="shared" si="1"/>
        <v>3632</v>
      </c>
      <c r="E66" s="57">
        <f t="shared" si="0"/>
        <v>100</v>
      </c>
    </row>
    <row r="67" spans="1:5" s="4" customFormat="1" ht="47.25" hidden="1">
      <c r="A67" s="55" t="s">
        <v>57</v>
      </c>
      <c r="B67" s="17" t="s">
        <v>107</v>
      </c>
      <c r="C67" s="59">
        <v>2904.482</v>
      </c>
      <c r="D67" s="59">
        <f t="shared" si="1"/>
        <v>2904.482</v>
      </c>
      <c r="E67" s="57">
        <f t="shared" si="0"/>
        <v>100</v>
      </c>
    </row>
    <row r="68" spans="1:5" s="4" customFormat="1" ht="62.25" customHeight="1" hidden="1">
      <c r="A68" s="55" t="s">
        <v>57</v>
      </c>
      <c r="B68" s="17" t="s">
        <v>105</v>
      </c>
      <c r="C68" s="59">
        <v>7919</v>
      </c>
      <c r="D68" s="59">
        <f t="shared" si="1"/>
        <v>7919</v>
      </c>
      <c r="E68" s="57">
        <f t="shared" si="0"/>
        <v>100</v>
      </c>
    </row>
    <row r="69" spans="1:5" ht="31.5" hidden="1">
      <c r="A69" s="55" t="s">
        <v>57</v>
      </c>
      <c r="B69" s="17" t="s">
        <v>130</v>
      </c>
      <c r="C69" s="59">
        <v>1357.262</v>
      </c>
      <c r="D69" s="59">
        <f t="shared" si="1"/>
        <v>1357.262</v>
      </c>
      <c r="E69" s="57">
        <f t="shared" si="0"/>
        <v>100</v>
      </c>
    </row>
    <row r="70" spans="1:5" ht="15.75" customHeight="1" hidden="1">
      <c r="A70" s="55" t="s">
        <v>57</v>
      </c>
      <c r="B70" s="17" t="s">
        <v>108</v>
      </c>
      <c r="C70" s="59">
        <v>69</v>
      </c>
      <c r="D70" s="59">
        <f t="shared" si="1"/>
        <v>69</v>
      </c>
      <c r="E70" s="57">
        <f t="shared" si="0"/>
        <v>100</v>
      </c>
    </row>
    <row r="71" spans="1:5" ht="47.25" customHeight="1" hidden="1">
      <c r="A71" s="55" t="s">
        <v>65</v>
      </c>
      <c r="B71" s="17" t="s">
        <v>131</v>
      </c>
      <c r="C71" s="59">
        <v>200</v>
      </c>
      <c r="D71" s="59">
        <f t="shared" si="1"/>
        <v>200</v>
      </c>
      <c r="E71" s="57">
        <f t="shared" si="0"/>
        <v>100</v>
      </c>
    </row>
    <row r="72" spans="1:5" ht="11.25" customHeight="1" hidden="1">
      <c r="A72" s="55" t="s">
        <v>132</v>
      </c>
      <c r="B72" s="17" t="s">
        <v>133</v>
      </c>
      <c r="C72" s="59">
        <v>2960.3</v>
      </c>
      <c r="D72" s="59">
        <f t="shared" si="1"/>
        <v>2960.3</v>
      </c>
      <c r="E72" s="57">
        <f t="shared" si="0"/>
        <v>100</v>
      </c>
    </row>
    <row r="73" spans="1:5" ht="47.25" customHeight="1" hidden="1">
      <c r="A73" s="55" t="s">
        <v>57</v>
      </c>
      <c r="B73" s="17" t="s">
        <v>134</v>
      </c>
      <c r="C73" s="59">
        <v>789</v>
      </c>
      <c r="D73" s="59">
        <f t="shared" si="1"/>
        <v>789</v>
      </c>
      <c r="E73" s="57">
        <f t="shared" si="0"/>
        <v>100</v>
      </c>
    </row>
    <row r="74" spans="1:5" ht="31.5" hidden="1">
      <c r="A74" s="55" t="s">
        <v>57</v>
      </c>
      <c r="B74" s="17" t="s">
        <v>135</v>
      </c>
      <c r="C74" s="59">
        <v>37.555</v>
      </c>
      <c r="D74" s="59">
        <f t="shared" si="1"/>
        <v>37.555</v>
      </c>
      <c r="E74" s="57">
        <f t="shared" si="0"/>
        <v>100</v>
      </c>
    </row>
    <row r="75" spans="1:5" ht="31.5" hidden="1">
      <c r="A75" s="55" t="s">
        <v>57</v>
      </c>
      <c r="B75" s="17" t="s">
        <v>136</v>
      </c>
      <c r="C75" s="59">
        <v>105.95</v>
      </c>
      <c r="D75" s="59">
        <f t="shared" si="1"/>
        <v>105.95</v>
      </c>
      <c r="E75" s="57">
        <f t="shared" si="0"/>
        <v>100</v>
      </c>
    </row>
    <row r="76" spans="1:5" ht="31.5" hidden="1">
      <c r="A76" s="55" t="s">
        <v>57</v>
      </c>
      <c r="B76" s="17" t="s">
        <v>137</v>
      </c>
      <c r="C76" s="59">
        <v>960</v>
      </c>
      <c r="D76" s="59">
        <f t="shared" si="1"/>
        <v>960</v>
      </c>
      <c r="E76" s="57">
        <f t="shared" si="0"/>
        <v>100</v>
      </c>
    </row>
    <row r="77" spans="1:5" ht="31.5" hidden="1">
      <c r="A77" s="55" t="s">
        <v>57</v>
      </c>
      <c r="B77" s="17" t="s">
        <v>138</v>
      </c>
      <c r="C77" s="59">
        <v>174.293</v>
      </c>
      <c r="D77" s="59">
        <f t="shared" si="1"/>
        <v>174.293</v>
      </c>
      <c r="E77" s="57">
        <f t="shared" si="0"/>
        <v>100</v>
      </c>
    </row>
    <row r="78" spans="1:5" ht="31.5" hidden="1">
      <c r="A78" s="55" t="s">
        <v>57</v>
      </c>
      <c r="B78" s="17" t="s">
        <v>139</v>
      </c>
      <c r="C78" s="59">
        <v>199.99</v>
      </c>
      <c r="D78" s="59">
        <f t="shared" si="1"/>
        <v>199.99</v>
      </c>
      <c r="E78" s="57">
        <f t="shared" si="0"/>
        <v>100</v>
      </c>
    </row>
    <row r="79" spans="1:5" ht="30.75" customHeight="1" hidden="1">
      <c r="A79" s="55" t="s">
        <v>57</v>
      </c>
      <c r="B79" s="17" t="s">
        <v>140</v>
      </c>
      <c r="C79" s="59">
        <v>54.796</v>
      </c>
      <c r="D79" s="59">
        <f t="shared" si="1"/>
        <v>54.796</v>
      </c>
      <c r="E79" s="57">
        <f t="shared" si="0"/>
        <v>100</v>
      </c>
    </row>
    <row r="80" spans="1:5" s="4" customFormat="1" ht="31.5" hidden="1">
      <c r="A80" s="55" t="s">
        <v>57</v>
      </c>
      <c r="B80" s="17" t="s">
        <v>141</v>
      </c>
      <c r="C80" s="59">
        <v>149.88</v>
      </c>
      <c r="D80" s="59">
        <f t="shared" si="1"/>
        <v>149.88</v>
      </c>
      <c r="E80" s="57">
        <f t="shared" si="0"/>
        <v>100</v>
      </c>
    </row>
    <row r="81" spans="1:5" s="4" customFormat="1" ht="29.25" customHeight="1" hidden="1">
      <c r="A81" s="55" t="s">
        <v>57</v>
      </c>
      <c r="B81" s="17" t="s">
        <v>142</v>
      </c>
      <c r="C81" s="75">
        <v>3000</v>
      </c>
      <c r="D81" s="59">
        <f t="shared" si="1"/>
        <v>3000</v>
      </c>
      <c r="E81" s="57">
        <f t="shared" si="0"/>
        <v>100</v>
      </c>
    </row>
    <row r="82" spans="1:5" s="4" customFormat="1" ht="31.5" hidden="1">
      <c r="A82" s="55" t="s">
        <v>57</v>
      </c>
      <c r="B82" s="17" t="s">
        <v>143</v>
      </c>
      <c r="C82" s="75">
        <v>130</v>
      </c>
      <c r="D82" s="59">
        <f t="shared" si="1"/>
        <v>130</v>
      </c>
      <c r="E82" s="57">
        <f t="shared" si="0"/>
        <v>100</v>
      </c>
    </row>
    <row r="83" spans="1:5" s="4" customFormat="1" ht="30.75" customHeight="1" hidden="1">
      <c r="A83" s="55" t="s">
        <v>57</v>
      </c>
      <c r="B83" s="17" t="s">
        <v>144</v>
      </c>
      <c r="C83" s="75">
        <v>25</v>
      </c>
      <c r="D83" s="59">
        <f t="shared" si="1"/>
        <v>25</v>
      </c>
      <c r="E83" s="57">
        <f t="shared" si="0"/>
        <v>100</v>
      </c>
    </row>
    <row r="84" spans="1:5" s="4" customFormat="1" ht="30.75" customHeight="1" hidden="1">
      <c r="A84" s="55" t="s">
        <v>57</v>
      </c>
      <c r="B84" s="17" t="s">
        <v>145</v>
      </c>
      <c r="C84" s="75">
        <v>88</v>
      </c>
      <c r="D84" s="59">
        <f t="shared" si="1"/>
        <v>88</v>
      </c>
      <c r="E84" s="57">
        <f t="shared" si="0"/>
        <v>100</v>
      </c>
    </row>
    <row r="85" spans="1:5" s="4" customFormat="1" ht="31.5" hidden="1">
      <c r="A85" s="55" t="s">
        <v>57</v>
      </c>
      <c r="B85" s="17" t="s">
        <v>146</v>
      </c>
      <c r="C85" s="75">
        <v>289.9</v>
      </c>
      <c r="D85" s="59">
        <f t="shared" si="1"/>
        <v>289.9</v>
      </c>
      <c r="E85" s="57">
        <f aca="true" t="shared" si="2" ref="E85:E136">D85/C85*100</f>
        <v>100</v>
      </c>
    </row>
    <row r="86" spans="1:5" s="4" customFormat="1" ht="29.25" customHeight="1" hidden="1">
      <c r="A86" s="55" t="s">
        <v>57</v>
      </c>
      <c r="B86" s="17" t="s">
        <v>147</v>
      </c>
      <c r="C86" s="75">
        <v>2011</v>
      </c>
      <c r="D86" s="59">
        <f t="shared" si="1"/>
        <v>2011</v>
      </c>
      <c r="E86" s="57">
        <f t="shared" si="2"/>
        <v>100</v>
      </c>
    </row>
    <row r="87" spans="1:5" s="34" customFormat="1" ht="30" customHeight="1">
      <c r="A87" s="52" t="s">
        <v>109</v>
      </c>
      <c r="B87" s="20" t="s">
        <v>55</v>
      </c>
      <c r="C87" s="76">
        <v>99.7</v>
      </c>
      <c r="D87" s="76">
        <v>99.7</v>
      </c>
      <c r="E87" s="54">
        <f t="shared" si="2"/>
        <v>100</v>
      </c>
    </row>
    <row r="88" spans="1:5" s="4" customFormat="1" ht="30.75" customHeight="1" hidden="1" thickBot="1">
      <c r="A88" s="60" t="s">
        <v>149</v>
      </c>
      <c r="B88" s="98" t="s">
        <v>150</v>
      </c>
      <c r="C88" s="75">
        <v>97.5</v>
      </c>
      <c r="D88" s="59">
        <f t="shared" si="1"/>
        <v>97.5</v>
      </c>
      <c r="E88" s="57">
        <f t="shared" si="2"/>
        <v>100</v>
      </c>
    </row>
    <row r="89" spans="1:5" s="4" customFormat="1" ht="36.75" customHeight="1">
      <c r="A89" s="93" t="s">
        <v>187</v>
      </c>
      <c r="B89" s="17" t="s">
        <v>226</v>
      </c>
      <c r="C89" s="59">
        <v>99.7</v>
      </c>
      <c r="D89" s="59">
        <v>99.7</v>
      </c>
      <c r="E89" s="57">
        <f t="shared" si="2"/>
        <v>100</v>
      </c>
    </row>
    <row r="90" spans="1:5" s="4" customFormat="1" ht="0.75" customHeight="1" hidden="1" thickBot="1">
      <c r="A90" s="93" t="s">
        <v>189</v>
      </c>
      <c r="B90" s="98" t="s">
        <v>188</v>
      </c>
      <c r="C90" s="59">
        <v>600.7</v>
      </c>
      <c r="D90" s="59">
        <f t="shared" si="1"/>
        <v>600.7</v>
      </c>
      <c r="E90" s="57">
        <v>100</v>
      </c>
    </row>
    <row r="91" spans="1:5" s="4" customFormat="1" ht="48" customHeight="1" hidden="1">
      <c r="A91" s="60" t="s">
        <v>66</v>
      </c>
      <c r="B91" s="17" t="s">
        <v>151</v>
      </c>
      <c r="C91" s="59">
        <v>6981</v>
      </c>
      <c r="D91" s="59">
        <f t="shared" si="1"/>
        <v>6981</v>
      </c>
      <c r="E91" s="57">
        <f t="shared" si="2"/>
        <v>100</v>
      </c>
    </row>
    <row r="92" spans="1:5" s="4" customFormat="1" ht="48.75" customHeight="1" hidden="1">
      <c r="A92" s="60" t="s">
        <v>66</v>
      </c>
      <c r="B92" s="17" t="s">
        <v>110</v>
      </c>
      <c r="C92" s="59">
        <v>19898</v>
      </c>
      <c r="D92" s="59">
        <f t="shared" si="1"/>
        <v>19898</v>
      </c>
      <c r="E92" s="57">
        <f t="shared" si="2"/>
        <v>100</v>
      </c>
    </row>
    <row r="93" spans="1:5" s="4" customFormat="1" ht="31.5" hidden="1">
      <c r="A93" s="60" t="s">
        <v>74</v>
      </c>
      <c r="B93" s="17" t="s">
        <v>111</v>
      </c>
      <c r="C93" s="59">
        <v>21470</v>
      </c>
      <c r="D93" s="59">
        <f t="shared" si="1"/>
        <v>21470</v>
      </c>
      <c r="E93" s="57">
        <f t="shared" si="2"/>
        <v>100</v>
      </c>
    </row>
    <row r="94" spans="1:5" s="4" customFormat="1" ht="78.75" customHeight="1" hidden="1">
      <c r="A94" s="60" t="s">
        <v>66</v>
      </c>
      <c r="B94" s="17" t="s">
        <v>112</v>
      </c>
      <c r="C94" s="59">
        <v>178665</v>
      </c>
      <c r="D94" s="59">
        <f t="shared" si="1"/>
        <v>178665</v>
      </c>
      <c r="E94" s="57">
        <f t="shared" si="2"/>
        <v>100</v>
      </c>
    </row>
    <row r="95" spans="1:5" s="4" customFormat="1" ht="48.75" customHeight="1" hidden="1">
      <c r="A95" s="60" t="s">
        <v>63</v>
      </c>
      <c r="B95" s="17" t="s">
        <v>152</v>
      </c>
      <c r="C95" s="59">
        <v>746</v>
      </c>
      <c r="D95" s="59">
        <f t="shared" si="1"/>
        <v>746</v>
      </c>
      <c r="E95" s="57">
        <f t="shared" si="2"/>
        <v>100</v>
      </c>
    </row>
    <row r="96" spans="1:5" s="4" customFormat="1" ht="45" customHeight="1" hidden="1">
      <c r="A96" s="60" t="s">
        <v>63</v>
      </c>
      <c r="B96" s="17" t="s">
        <v>153</v>
      </c>
      <c r="C96" s="59">
        <v>445</v>
      </c>
      <c r="D96" s="59">
        <f t="shared" si="1"/>
        <v>445</v>
      </c>
      <c r="E96" s="57">
        <f t="shared" si="2"/>
        <v>100</v>
      </c>
    </row>
    <row r="97" spans="1:5" s="4" customFormat="1" ht="63.75" customHeight="1" hidden="1">
      <c r="A97" s="60" t="s">
        <v>63</v>
      </c>
      <c r="B97" s="17" t="s">
        <v>70</v>
      </c>
      <c r="C97" s="59">
        <v>39</v>
      </c>
      <c r="D97" s="59">
        <f t="shared" si="1"/>
        <v>39</v>
      </c>
      <c r="E97" s="57">
        <f t="shared" si="2"/>
        <v>100</v>
      </c>
    </row>
    <row r="98" spans="1:5" ht="29.25" customHeight="1" hidden="1">
      <c r="A98" s="60" t="s">
        <v>74</v>
      </c>
      <c r="B98" s="17" t="s">
        <v>113</v>
      </c>
      <c r="C98" s="59">
        <v>17</v>
      </c>
      <c r="D98" s="59">
        <f t="shared" si="1"/>
        <v>17</v>
      </c>
      <c r="E98" s="57">
        <f t="shared" si="2"/>
        <v>100</v>
      </c>
    </row>
    <row r="99" spans="1:5" ht="135.75" customHeight="1" hidden="1">
      <c r="A99" s="77" t="s">
        <v>66</v>
      </c>
      <c r="B99" s="78" t="s">
        <v>154</v>
      </c>
      <c r="C99" s="79">
        <v>1421.2</v>
      </c>
      <c r="D99" s="59">
        <f t="shared" si="1"/>
        <v>1421.2</v>
      </c>
      <c r="E99" s="57">
        <f t="shared" si="2"/>
        <v>100</v>
      </c>
    </row>
    <row r="100" spans="1:5" ht="50.25" customHeight="1" hidden="1">
      <c r="A100" s="60" t="s">
        <v>63</v>
      </c>
      <c r="B100" s="17" t="s">
        <v>155</v>
      </c>
      <c r="C100" s="59">
        <v>236.4</v>
      </c>
      <c r="D100" s="59">
        <f t="shared" si="1"/>
        <v>236.4</v>
      </c>
      <c r="E100" s="57">
        <f t="shared" si="2"/>
        <v>100</v>
      </c>
    </row>
    <row r="101" spans="1:5" ht="63" customHeight="1" hidden="1">
      <c r="A101" s="60" t="s">
        <v>63</v>
      </c>
      <c r="B101" s="17" t="s">
        <v>156</v>
      </c>
      <c r="C101" s="59">
        <v>30</v>
      </c>
      <c r="D101" s="59">
        <f t="shared" si="1"/>
        <v>30</v>
      </c>
      <c r="E101" s="57">
        <f t="shared" si="2"/>
        <v>100</v>
      </c>
    </row>
    <row r="102" spans="1:5" ht="46.5" customHeight="1" hidden="1">
      <c r="A102" s="60" t="s">
        <v>63</v>
      </c>
      <c r="B102" s="17" t="s">
        <v>157</v>
      </c>
      <c r="C102" s="59">
        <v>591</v>
      </c>
      <c r="D102" s="59">
        <f t="shared" si="1"/>
        <v>591</v>
      </c>
      <c r="E102" s="57">
        <f t="shared" si="2"/>
        <v>100</v>
      </c>
    </row>
    <row r="103" spans="1:5" ht="48.75" customHeight="1" hidden="1">
      <c r="A103" s="60" t="s">
        <v>66</v>
      </c>
      <c r="B103" s="17" t="s">
        <v>115</v>
      </c>
      <c r="C103" s="59">
        <f>284.4+47.6</f>
        <v>332</v>
      </c>
      <c r="D103" s="59">
        <f t="shared" si="1"/>
        <v>332</v>
      </c>
      <c r="E103" s="57">
        <f t="shared" si="2"/>
        <v>100</v>
      </c>
    </row>
    <row r="104" spans="1:5" ht="60.75" customHeight="1" hidden="1">
      <c r="A104" s="60" t="s">
        <v>66</v>
      </c>
      <c r="B104" s="17" t="s">
        <v>116</v>
      </c>
      <c r="C104" s="59">
        <v>256</v>
      </c>
      <c r="D104" s="59">
        <f t="shared" si="1"/>
        <v>256</v>
      </c>
      <c r="E104" s="57">
        <f t="shared" si="2"/>
        <v>100</v>
      </c>
    </row>
    <row r="105" spans="1:5" ht="9" customHeight="1" hidden="1">
      <c r="A105" s="60" t="s">
        <v>64</v>
      </c>
      <c r="B105" s="17" t="s">
        <v>158</v>
      </c>
      <c r="C105" s="59">
        <v>108</v>
      </c>
      <c r="D105" s="59">
        <f t="shared" si="1"/>
        <v>108</v>
      </c>
      <c r="E105" s="57">
        <f t="shared" si="2"/>
        <v>100</v>
      </c>
    </row>
    <row r="106" spans="1:5" ht="48.75" customHeight="1" hidden="1">
      <c r="A106" s="55" t="s">
        <v>63</v>
      </c>
      <c r="B106" s="17" t="s">
        <v>117</v>
      </c>
      <c r="C106" s="59">
        <v>0.8</v>
      </c>
      <c r="D106" s="59">
        <f t="shared" si="1"/>
        <v>0.8</v>
      </c>
      <c r="E106" s="57">
        <f t="shared" si="2"/>
        <v>100</v>
      </c>
    </row>
    <row r="107" spans="1:5" ht="63" hidden="1">
      <c r="A107" s="60" t="s">
        <v>114</v>
      </c>
      <c r="B107" s="17" t="s">
        <v>159</v>
      </c>
      <c r="C107" s="59">
        <v>528.9</v>
      </c>
      <c r="D107" s="59">
        <f t="shared" si="1"/>
        <v>528.9</v>
      </c>
      <c r="E107" s="57">
        <f t="shared" si="2"/>
        <v>100</v>
      </c>
    </row>
    <row r="108" spans="1:5" ht="48" customHeight="1" hidden="1">
      <c r="A108" s="60" t="s">
        <v>114</v>
      </c>
      <c r="B108" s="17" t="s">
        <v>160</v>
      </c>
      <c r="C108" s="59">
        <v>325.4</v>
      </c>
      <c r="D108" s="59">
        <f t="shared" si="1"/>
        <v>325.4</v>
      </c>
      <c r="E108" s="57">
        <f t="shared" si="2"/>
        <v>100</v>
      </c>
    </row>
    <row r="109" spans="1:5" ht="97.5" customHeight="1" hidden="1">
      <c r="A109" s="60" t="s">
        <v>67</v>
      </c>
      <c r="B109" s="17" t="s">
        <v>161</v>
      </c>
      <c r="C109" s="59">
        <v>17280</v>
      </c>
      <c r="D109" s="59">
        <f t="shared" si="1"/>
        <v>17280</v>
      </c>
      <c r="E109" s="57">
        <f t="shared" si="2"/>
        <v>100</v>
      </c>
    </row>
    <row r="110" spans="1:5" ht="33.75" customHeight="1" hidden="1">
      <c r="A110" s="60" t="s">
        <v>63</v>
      </c>
      <c r="B110" s="17" t="s">
        <v>60</v>
      </c>
      <c r="C110" s="59">
        <v>2572.3</v>
      </c>
      <c r="D110" s="59">
        <f t="shared" si="1"/>
        <v>2572.3</v>
      </c>
      <c r="E110" s="57">
        <f t="shared" si="2"/>
        <v>100</v>
      </c>
    </row>
    <row r="111" spans="1:5" ht="48.75" customHeight="1" hidden="1">
      <c r="A111" s="60" t="s">
        <v>67</v>
      </c>
      <c r="B111" s="17" t="s">
        <v>162</v>
      </c>
      <c r="C111" s="59">
        <v>18570</v>
      </c>
      <c r="D111" s="59">
        <f t="shared" si="1"/>
        <v>18570</v>
      </c>
      <c r="E111" s="57">
        <f t="shared" si="2"/>
        <v>100</v>
      </c>
    </row>
    <row r="112" spans="1:5" ht="35.25" customHeight="1" hidden="1">
      <c r="A112" s="55" t="s">
        <v>68</v>
      </c>
      <c r="B112" s="17" t="s">
        <v>163</v>
      </c>
      <c r="C112" s="59">
        <v>157.6</v>
      </c>
      <c r="D112" s="59">
        <f t="shared" si="1"/>
        <v>157.6</v>
      </c>
      <c r="E112" s="57">
        <f t="shared" si="2"/>
        <v>100</v>
      </c>
    </row>
    <row r="113" spans="1:5" ht="126" hidden="1">
      <c r="A113" s="55" t="s">
        <v>68</v>
      </c>
      <c r="B113" s="17" t="s">
        <v>164</v>
      </c>
      <c r="C113" s="59">
        <v>891.8</v>
      </c>
      <c r="D113" s="59">
        <f t="shared" si="1"/>
        <v>891.8</v>
      </c>
      <c r="E113" s="57">
        <f t="shared" si="2"/>
        <v>100</v>
      </c>
    </row>
    <row r="114" spans="1:5" ht="77.25" customHeight="1" hidden="1">
      <c r="A114" s="55" t="s">
        <v>0</v>
      </c>
      <c r="B114" s="17" t="s">
        <v>165</v>
      </c>
      <c r="C114" s="59">
        <v>8612</v>
      </c>
      <c r="D114" s="59">
        <f t="shared" si="1"/>
        <v>8612</v>
      </c>
      <c r="E114" s="57">
        <f t="shared" si="2"/>
        <v>100</v>
      </c>
    </row>
    <row r="115" spans="1:5" ht="65.25" customHeight="1" hidden="1">
      <c r="A115" s="60" t="s">
        <v>166</v>
      </c>
      <c r="B115" s="17" t="s">
        <v>167</v>
      </c>
      <c r="C115" s="59">
        <v>77.2</v>
      </c>
      <c r="D115" s="59">
        <f t="shared" si="1"/>
        <v>77.2</v>
      </c>
      <c r="E115" s="57">
        <f t="shared" si="2"/>
        <v>100</v>
      </c>
    </row>
    <row r="116" spans="1:5" s="68" customFormat="1" ht="17.25" customHeight="1">
      <c r="A116" s="61" t="s">
        <v>69</v>
      </c>
      <c r="B116" s="20" t="s">
        <v>56</v>
      </c>
      <c r="C116" s="58">
        <v>10288.3</v>
      </c>
      <c r="D116" s="58">
        <v>10288.3</v>
      </c>
      <c r="E116" s="54">
        <f t="shared" si="2"/>
        <v>100</v>
      </c>
    </row>
    <row r="117" spans="1:5" ht="83.25" customHeight="1" hidden="1" thickBot="1">
      <c r="A117" s="93" t="s">
        <v>193</v>
      </c>
      <c r="B117" s="99" t="s">
        <v>191</v>
      </c>
      <c r="C117" s="56">
        <v>241.8</v>
      </c>
      <c r="D117" s="59">
        <f t="shared" si="1"/>
        <v>241.8</v>
      </c>
      <c r="E117" s="57">
        <f t="shared" si="2"/>
        <v>100</v>
      </c>
    </row>
    <row r="118" spans="1:5" ht="31.5">
      <c r="A118" s="55" t="s">
        <v>190</v>
      </c>
      <c r="B118" s="17" t="s">
        <v>192</v>
      </c>
      <c r="C118" s="56">
        <v>3.8</v>
      </c>
      <c r="D118" s="59">
        <v>3.8</v>
      </c>
      <c r="E118" s="57">
        <f t="shared" si="2"/>
        <v>100</v>
      </c>
    </row>
    <row r="119" spans="1:5" ht="32.25" thickBot="1">
      <c r="A119" s="92" t="s">
        <v>195</v>
      </c>
      <c r="B119" s="98" t="s">
        <v>194</v>
      </c>
      <c r="C119" s="56">
        <v>420.7</v>
      </c>
      <c r="D119" s="59">
        <v>420.7</v>
      </c>
      <c r="E119" s="57">
        <f t="shared" si="2"/>
        <v>100</v>
      </c>
    </row>
    <row r="120" spans="1:5" ht="48.75" customHeight="1" thickBot="1">
      <c r="A120" s="92" t="s">
        <v>195</v>
      </c>
      <c r="B120" s="98" t="s">
        <v>196</v>
      </c>
      <c r="C120" s="56">
        <v>116</v>
      </c>
      <c r="D120" s="59">
        <f t="shared" si="1"/>
        <v>116</v>
      </c>
      <c r="E120" s="57">
        <f t="shared" si="2"/>
        <v>100</v>
      </c>
    </row>
    <row r="121" spans="1:5" ht="32.25" customHeight="1" thickBot="1">
      <c r="A121" s="92" t="s">
        <v>195</v>
      </c>
      <c r="B121" s="91" t="s">
        <v>197</v>
      </c>
      <c r="C121" s="56">
        <v>5944.2</v>
      </c>
      <c r="D121" s="59">
        <f t="shared" si="1"/>
        <v>5944.2</v>
      </c>
      <c r="E121" s="57">
        <f t="shared" si="2"/>
        <v>100</v>
      </c>
    </row>
    <row r="122" spans="1:5" ht="82.5" customHeight="1" thickBot="1">
      <c r="A122" s="92" t="s">
        <v>195</v>
      </c>
      <c r="B122" s="98" t="s">
        <v>198</v>
      </c>
      <c r="C122" s="56">
        <v>411.9</v>
      </c>
      <c r="D122" s="59">
        <f t="shared" si="1"/>
        <v>411.9</v>
      </c>
      <c r="E122" s="57">
        <f t="shared" si="2"/>
        <v>100</v>
      </c>
    </row>
    <row r="123" spans="1:5" ht="48" thickBot="1">
      <c r="A123" s="93" t="s">
        <v>195</v>
      </c>
      <c r="B123" s="98" t="s">
        <v>207</v>
      </c>
      <c r="C123" s="56">
        <v>124.6</v>
      </c>
      <c r="D123" s="59">
        <f t="shared" si="1"/>
        <v>124.6</v>
      </c>
      <c r="E123" s="57">
        <f t="shared" si="2"/>
        <v>100</v>
      </c>
    </row>
    <row r="124" spans="1:5" ht="33.75" customHeight="1" thickBot="1">
      <c r="A124" s="93" t="s">
        <v>195</v>
      </c>
      <c r="B124" s="99" t="s">
        <v>206</v>
      </c>
      <c r="C124" s="59">
        <v>828.6</v>
      </c>
      <c r="D124" s="59">
        <f t="shared" si="1"/>
        <v>828.6</v>
      </c>
      <c r="E124" s="57">
        <f t="shared" si="2"/>
        <v>100</v>
      </c>
    </row>
    <row r="125" spans="1:5" ht="61.5" customHeight="1" thickBot="1">
      <c r="A125" s="93" t="s">
        <v>195</v>
      </c>
      <c r="B125" s="99" t="s">
        <v>208</v>
      </c>
      <c r="C125" s="59">
        <v>928.4</v>
      </c>
      <c r="D125" s="59">
        <v>928.4</v>
      </c>
      <c r="E125" s="57">
        <f t="shared" si="2"/>
        <v>100</v>
      </c>
    </row>
    <row r="126" spans="1:5" ht="48.75" customHeight="1" thickBot="1">
      <c r="A126" s="93" t="s">
        <v>195</v>
      </c>
      <c r="B126" s="99" t="s">
        <v>199</v>
      </c>
      <c r="C126" s="80">
        <v>700.4</v>
      </c>
      <c r="D126" s="80">
        <f t="shared" si="1"/>
        <v>700.4</v>
      </c>
      <c r="E126" s="81">
        <f t="shared" si="2"/>
        <v>100</v>
      </c>
    </row>
    <row r="127" spans="1:5" ht="66.75" customHeight="1" thickBot="1">
      <c r="A127" s="93" t="s">
        <v>195</v>
      </c>
      <c r="B127" s="99" t="s">
        <v>209</v>
      </c>
      <c r="C127" s="80">
        <v>200.2</v>
      </c>
      <c r="D127" s="80">
        <f t="shared" si="1"/>
        <v>200.2</v>
      </c>
      <c r="E127" s="81">
        <f t="shared" si="2"/>
        <v>100</v>
      </c>
    </row>
    <row r="128" spans="1:5" ht="36" customHeight="1" thickBot="1">
      <c r="A128" s="93" t="s">
        <v>195</v>
      </c>
      <c r="B128" s="99" t="s">
        <v>210</v>
      </c>
      <c r="C128" s="80">
        <v>226</v>
      </c>
      <c r="D128" s="80">
        <f t="shared" si="1"/>
        <v>226</v>
      </c>
      <c r="E128" s="81">
        <f t="shared" si="2"/>
        <v>100</v>
      </c>
    </row>
    <row r="129" spans="1:5" ht="36" customHeight="1" hidden="1" thickBot="1">
      <c r="A129" s="93" t="s">
        <v>195</v>
      </c>
      <c r="B129" s="99" t="s">
        <v>211</v>
      </c>
      <c r="C129" s="80">
        <v>50</v>
      </c>
      <c r="D129" s="80">
        <f t="shared" si="1"/>
        <v>50</v>
      </c>
      <c r="E129" s="81">
        <f t="shared" si="2"/>
        <v>100</v>
      </c>
    </row>
    <row r="130" spans="1:5" ht="31.5" customHeight="1" hidden="1" thickBot="1">
      <c r="A130" s="93" t="s">
        <v>195</v>
      </c>
      <c r="B130" s="99" t="s">
        <v>213</v>
      </c>
      <c r="C130" s="80">
        <v>100</v>
      </c>
      <c r="D130" s="80">
        <f t="shared" si="1"/>
        <v>100</v>
      </c>
      <c r="E130" s="81">
        <f t="shared" si="2"/>
        <v>100</v>
      </c>
    </row>
    <row r="131" spans="1:5" ht="36" customHeight="1" hidden="1" thickBot="1">
      <c r="A131" s="93" t="s">
        <v>195</v>
      </c>
      <c r="B131" s="99" t="s">
        <v>212</v>
      </c>
      <c r="C131" s="80">
        <v>237</v>
      </c>
      <c r="D131" s="80">
        <f t="shared" si="1"/>
        <v>237</v>
      </c>
      <c r="E131" s="81">
        <f t="shared" si="2"/>
        <v>100</v>
      </c>
    </row>
    <row r="132" spans="1:5" ht="36.75" customHeight="1" thickBot="1">
      <c r="A132" s="93" t="s">
        <v>195</v>
      </c>
      <c r="B132" s="99" t="s">
        <v>205</v>
      </c>
      <c r="C132" s="80">
        <v>303.5</v>
      </c>
      <c r="D132" s="80">
        <f t="shared" si="1"/>
        <v>303.5</v>
      </c>
      <c r="E132" s="81">
        <f t="shared" si="2"/>
        <v>100</v>
      </c>
    </row>
    <row r="133" spans="1:5" ht="24" customHeight="1" thickBot="1">
      <c r="A133" s="93" t="s">
        <v>195</v>
      </c>
      <c r="B133" s="100" t="s">
        <v>214</v>
      </c>
      <c r="C133" s="80">
        <v>80</v>
      </c>
      <c r="D133" s="80">
        <f t="shared" si="1"/>
        <v>80</v>
      </c>
      <c r="E133" s="81">
        <f t="shared" si="2"/>
        <v>100</v>
      </c>
    </row>
    <row r="134" spans="1:5" ht="33.75" customHeight="1" hidden="1" thickBot="1">
      <c r="A134" s="93" t="s">
        <v>195</v>
      </c>
      <c r="B134" s="99" t="s">
        <v>216</v>
      </c>
      <c r="C134" s="80">
        <v>50</v>
      </c>
      <c r="D134" s="80">
        <f t="shared" si="1"/>
        <v>50</v>
      </c>
      <c r="E134" s="81">
        <f t="shared" si="2"/>
        <v>100</v>
      </c>
    </row>
    <row r="135" spans="1:5" ht="34.5" customHeight="1" hidden="1" thickBot="1">
      <c r="A135" s="93" t="s">
        <v>195</v>
      </c>
      <c r="B135" s="99" t="s">
        <v>215</v>
      </c>
      <c r="C135" s="80">
        <v>160</v>
      </c>
      <c r="D135" s="80">
        <f t="shared" si="1"/>
        <v>160</v>
      </c>
      <c r="E135" s="81">
        <f t="shared" si="2"/>
        <v>100</v>
      </c>
    </row>
    <row r="136" spans="1:5" ht="17.25" customHeight="1">
      <c r="A136" s="55"/>
      <c r="B136" s="20" t="s">
        <v>27</v>
      </c>
      <c r="C136" s="58">
        <f>C11+C53</f>
        <v>13455.300000000001</v>
      </c>
      <c r="D136" s="58">
        <f>D11+D53</f>
        <v>13455.300000000001</v>
      </c>
      <c r="E136" s="54">
        <f t="shared" si="2"/>
        <v>100</v>
      </c>
    </row>
    <row r="137" spans="1:3" ht="17.25" customHeight="1">
      <c r="A137" s="25"/>
      <c r="B137" s="2"/>
      <c r="C137" s="29"/>
    </row>
    <row r="138" spans="1:3" ht="17.25" customHeight="1">
      <c r="A138" s="86" t="s">
        <v>79</v>
      </c>
      <c r="B138" s="2"/>
      <c r="C138" s="29"/>
    </row>
    <row r="139" spans="1:5" s="49" customFormat="1" ht="31.5">
      <c r="A139" s="48" t="s">
        <v>80</v>
      </c>
      <c r="B139" s="47" t="s">
        <v>81</v>
      </c>
      <c r="C139" s="24" t="s">
        <v>75</v>
      </c>
      <c r="D139" s="46" t="s">
        <v>76</v>
      </c>
      <c r="E139" s="48" t="s">
        <v>82</v>
      </c>
    </row>
    <row r="140" spans="1:5" ht="15.75">
      <c r="A140" s="82">
        <v>1</v>
      </c>
      <c r="B140" s="83">
        <v>2</v>
      </c>
      <c r="C140" s="84">
        <v>3</v>
      </c>
      <c r="D140" s="85">
        <v>4</v>
      </c>
      <c r="E140" s="85">
        <v>5</v>
      </c>
    </row>
    <row r="141" spans="1:5" ht="15.75" customHeight="1">
      <c r="A141" s="50">
        <v>100</v>
      </c>
      <c r="B141" s="35" t="s">
        <v>83</v>
      </c>
      <c r="C141" s="87">
        <v>4572.6</v>
      </c>
      <c r="D141" s="87">
        <v>4572.6</v>
      </c>
      <c r="E141" s="70">
        <v>100</v>
      </c>
    </row>
    <row r="142" spans="1:5" ht="15.75" customHeight="1">
      <c r="A142" s="50">
        <v>200</v>
      </c>
      <c r="B142" s="35" t="s">
        <v>202</v>
      </c>
      <c r="C142" s="87">
        <v>99.7</v>
      </c>
      <c r="D142" s="87">
        <v>99.7</v>
      </c>
      <c r="E142" s="70">
        <v>100</v>
      </c>
    </row>
    <row r="143" spans="1:5" ht="15.75" customHeight="1">
      <c r="A143" s="50">
        <v>300</v>
      </c>
      <c r="B143" s="35" t="s">
        <v>119</v>
      </c>
      <c r="C143" s="87">
        <v>80</v>
      </c>
      <c r="D143" s="87">
        <v>80</v>
      </c>
      <c r="E143" s="70">
        <v>100</v>
      </c>
    </row>
    <row r="144" spans="1:5" ht="15.75" customHeight="1">
      <c r="A144" s="50">
        <v>400</v>
      </c>
      <c r="B144" s="35" t="s">
        <v>84</v>
      </c>
      <c r="C144" s="87">
        <v>1854.1</v>
      </c>
      <c r="D144" s="87">
        <v>1854.1</v>
      </c>
      <c r="E144" s="70">
        <v>100</v>
      </c>
    </row>
    <row r="145" spans="1:5" ht="15.75" customHeight="1">
      <c r="A145" s="50">
        <v>500</v>
      </c>
      <c r="B145" s="35" t="s">
        <v>85</v>
      </c>
      <c r="C145" s="87">
        <v>827.4</v>
      </c>
      <c r="D145" s="87">
        <v>827.4</v>
      </c>
      <c r="E145" s="70">
        <v>100</v>
      </c>
    </row>
    <row r="146" spans="1:5" ht="15.75" customHeight="1">
      <c r="A146" s="50">
        <v>700</v>
      </c>
      <c r="B146" s="103" t="s">
        <v>86</v>
      </c>
      <c r="C146" s="87">
        <v>46</v>
      </c>
      <c r="D146" s="87">
        <v>46</v>
      </c>
      <c r="E146" s="70">
        <v>100</v>
      </c>
    </row>
    <row r="147" spans="1:5" ht="15.75" customHeight="1">
      <c r="A147" s="50">
        <v>800</v>
      </c>
      <c r="B147" s="103" t="s">
        <v>200</v>
      </c>
      <c r="C147" s="87">
        <v>4971.2</v>
      </c>
      <c r="D147" s="87">
        <v>4971.2</v>
      </c>
      <c r="E147" s="70">
        <v>100</v>
      </c>
    </row>
    <row r="148" spans="1:5" ht="15.75" customHeight="1" hidden="1">
      <c r="A148" s="50">
        <v>900</v>
      </c>
      <c r="B148" s="35" t="s">
        <v>87</v>
      </c>
      <c r="C148" s="87">
        <v>84152</v>
      </c>
      <c r="D148" s="87">
        <v>84152</v>
      </c>
      <c r="E148" s="70">
        <v>100</v>
      </c>
    </row>
    <row r="149" spans="1:5" ht="15.75" customHeight="1">
      <c r="A149" s="50">
        <v>1000</v>
      </c>
      <c r="B149" s="35" t="s">
        <v>88</v>
      </c>
      <c r="C149" s="87">
        <v>900.6</v>
      </c>
      <c r="D149" s="87">
        <v>900.6</v>
      </c>
      <c r="E149" s="70">
        <v>100</v>
      </c>
    </row>
    <row r="150" spans="1:5" ht="15.75" customHeight="1">
      <c r="A150" s="50">
        <v>1100</v>
      </c>
      <c r="B150" s="35" t="s">
        <v>201</v>
      </c>
      <c r="C150" s="87">
        <v>503.7</v>
      </c>
      <c r="D150" s="87">
        <v>503.7</v>
      </c>
      <c r="E150" s="70">
        <v>100</v>
      </c>
    </row>
    <row r="151" spans="1:5" ht="15.75">
      <c r="A151" s="36"/>
      <c r="B151" s="38" t="s">
        <v>89</v>
      </c>
      <c r="C151" s="88">
        <v>13855.3</v>
      </c>
      <c r="D151" s="88">
        <v>13855.3</v>
      </c>
      <c r="E151" s="89">
        <v>100</v>
      </c>
    </row>
    <row r="152" spans="1:5" ht="15.75">
      <c r="A152" s="39"/>
      <c r="B152" s="38" t="s">
        <v>90</v>
      </c>
      <c r="C152" s="88">
        <f>C136-C151</f>
        <v>-399.9999999999982</v>
      </c>
      <c r="D152" s="88">
        <f>D136-D151</f>
        <v>-399.9999999999982</v>
      </c>
      <c r="E152" s="89">
        <v>100</v>
      </c>
    </row>
    <row r="153" spans="1:5" ht="15.75">
      <c r="A153" s="40"/>
      <c r="B153" s="6"/>
      <c r="C153" s="41"/>
      <c r="D153" s="42"/>
      <c r="E153" s="42"/>
    </row>
    <row r="154" spans="1:5" ht="15.75">
      <c r="A154" s="40" t="s">
        <v>91</v>
      </c>
      <c r="B154" s="6"/>
      <c r="C154" s="41"/>
      <c r="D154" s="42"/>
      <c r="E154" s="42"/>
    </row>
    <row r="155" spans="1:5" s="25" customFormat="1" ht="30.75" customHeight="1">
      <c r="A155" s="106" t="s">
        <v>92</v>
      </c>
      <c r="B155" s="107"/>
      <c r="C155" s="24" t="s">
        <v>75</v>
      </c>
      <c r="D155" s="46" t="s">
        <v>76</v>
      </c>
      <c r="E155" s="46" t="s">
        <v>93</v>
      </c>
    </row>
    <row r="156" spans="1:5" ht="50.25" customHeight="1" hidden="1">
      <c r="A156" s="114" t="s">
        <v>118</v>
      </c>
      <c r="B156" s="115"/>
      <c r="C156" s="57">
        <v>0</v>
      </c>
      <c r="D156" s="71">
        <v>0</v>
      </c>
      <c r="E156" s="72">
        <v>0</v>
      </c>
    </row>
    <row r="157" spans="1:5" ht="15.75">
      <c r="A157" s="108" t="s">
        <v>94</v>
      </c>
      <c r="B157" s="109"/>
      <c r="C157" s="69">
        <v>400</v>
      </c>
      <c r="D157" s="70">
        <v>400</v>
      </c>
      <c r="E157" s="73">
        <v>100</v>
      </c>
    </row>
    <row r="158" spans="1:5" ht="15.75">
      <c r="A158" s="110" t="s">
        <v>95</v>
      </c>
      <c r="B158" s="111"/>
      <c r="C158" s="90">
        <f>SUM(C156:C157)</f>
        <v>400</v>
      </c>
      <c r="D158" s="89">
        <f>SUM(D156:D157)</f>
        <v>400</v>
      </c>
      <c r="E158" s="74">
        <v>100</v>
      </c>
    </row>
    <row r="159" spans="1:2" ht="15.75">
      <c r="A159" s="112"/>
      <c r="B159" s="113"/>
    </row>
    <row r="160" spans="1:2" ht="15.75">
      <c r="A160" s="43"/>
      <c r="B160" s="44"/>
    </row>
    <row r="161" spans="1:2" ht="15.75">
      <c r="A161" s="30"/>
      <c r="B161" s="37"/>
    </row>
    <row r="162" spans="1:6" ht="15.75">
      <c r="A162" s="4" t="s">
        <v>218</v>
      </c>
      <c r="B162" s="2"/>
      <c r="C162" s="2"/>
      <c r="E162" s="45"/>
      <c r="F162" s="51"/>
    </row>
    <row r="164" spans="1:3" ht="15">
      <c r="A164" s="25"/>
      <c r="B164" s="2"/>
      <c r="C164" s="29"/>
    </row>
    <row r="165" spans="1:3" ht="15">
      <c r="A165" s="25"/>
      <c r="B165" s="2"/>
      <c r="C165" s="29"/>
    </row>
    <row r="166" spans="1:3" ht="15">
      <c r="A166" s="25"/>
      <c r="B166" s="2"/>
      <c r="C166" s="29"/>
    </row>
    <row r="167" spans="1:2" ht="15.75">
      <c r="A167" s="26"/>
      <c r="B167" s="6"/>
    </row>
  </sheetData>
  <sheetProtection/>
  <mergeCells count="12">
    <mergeCell ref="A4:E5"/>
    <mergeCell ref="A6:C6"/>
    <mergeCell ref="A8:A9"/>
    <mergeCell ref="B8:B9"/>
    <mergeCell ref="C8:C9"/>
    <mergeCell ref="D8:D9"/>
    <mergeCell ref="E8:E9"/>
    <mergeCell ref="A155:B155"/>
    <mergeCell ref="A157:B157"/>
    <mergeCell ref="A158:B158"/>
    <mergeCell ref="A159:B159"/>
    <mergeCell ref="A156:B156"/>
  </mergeCells>
  <printOptions/>
  <pageMargins left="0.3937007874015748" right="0" top="0.4330708661417323" bottom="0.2755905511811024" header="0.4330708661417323"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rtv</dc:creator>
  <cp:keywords/>
  <dc:description/>
  <cp:lastModifiedBy>user</cp:lastModifiedBy>
  <cp:lastPrinted>2010-10-14T07:47:55Z</cp:lastPrinted>
  <dcterms:created xsi:type="dcterms:W3CDTF">2004-09-11T05:05:19Z</dcterms:created>
  <dcterms:modified xsi:type="dcterms:W3CDTF">2013-11-26T04:09:49Z</dcterms:modified>
  <cp:category/>
  <cp:version/>
  <cp:contentType/>
  <cp:contentStatus/>
</cp:coreProperties>
</file>